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9345" activeTab="3"/>
  </bookViews>
  <sheets>
    <sheet name="104" sheetId="1" r:id="rId1"/>
    <sheet name="工作表1" sheetId="4" r:id="rId2"/>
    <sheet name="Sheet2" sheetId="2" r:id="rId3"/>
    <sheet name="Sheet3" sheetId="3" r:id="rId4"/>
  </sheets>
  <definedNames>
    <definedName name="_xlnm.Print_Area" localSheetId="0">'104'!$A$1:$BB$73</definedName>
  </definedNames>
  <calcPr calcId="125725"/>
</workbook>
</file>

<file path=xl/calcChain.xml><?xml version="1.0" encoding="utf-8"?>
<calcChain xmlns="http://schemas.openxmlformats.org/spreadsheetml/2006/main">
  <c r="D5" i="3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4"/>
  <c r="BB4" i="1"/>
  <c r="BB5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63"/>
  <c r="BB64"/>
  <c r="BB65"/>
  <c r="BB66"/>
  <c r="BB67"/>
  <c r="BB68"/>
  <c r="BB69"/>
  <c r="BB70"/>
  <c r="BB71"/>
  <c r="BB72"/>
  <c r="BB73"/>
  <c r="AZ72"/>
  <c r="AZ71"/>
  <c r="AZ70"/>
  <c r="AW61"/>
  <c r="AW59"/>
  <c r="AW30"/>
  <c r="AW29"/>
  <c r="AW63"/>
  <c r="BA58"/>
  <c r="AW73"/>
  <c r="AW67"/>
  <c r="AW72"/>
  <c r="AW71"/>
  <c r="AW70"/>
  <c r="AW69"/>
  <c r="AW68"/>
  <c r="AW66"/>
  <c r="AW65"/>
  <c r="AW64"/>
  <c r="AW62"/>
  <c r="AW60"/>
  <c r="AW58"/>
  <c r="AW57"/>
  <c r="AW56"/>
  <c r="AW55"/>
  <c r="AW54"/>
  <c r="AW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  <c r="AW5"/>
  <c r="AW4"/>
  <c r="AZ55" l="1"/>
  <c r="AZ56"/>
  <c r="AZ57"/>
  <c r="AZ58"/>
  <c r="AZ59"/>
  <c r="AZ60"/>
  <c r="AZ61"/>
  <c r="AZ62"/>
  <c r="AZ63"/>
  <c r="AZ5" l="1"/>
  <c r="AZ6"/>
  <c r="BA6" s="1"/>
  <c r="AZ7"/>
  <c r="AZ8"/>
  <c r="AZ9"/>
  <c r="AZ10"/>
  <c r="BA10" s="1"/>
  <c r="AZ11"/>
  <c r="AZ12"/>
  <c r="AZ13"/>
  <c r="AZ14"/>
  <c r="BA14" s="1"/>
  <c r="AZ15"/>
  <c r="AZ16"/>
  <c r="AZ17"/>
  <c r="AZ18"/>
  <c r="BA18" s="1"/>
  <c r="AZ19"/>
  <c r="AZ20"/>
  <c r="AZ21"/>
  <c r="AZ22"/>
  <c r="BA22" s="1"/>
  <c r="AZ23"/>
  <c r="AZ24"/>
  <c r="AZ25"/>
  <c r="AZ26"/>
  <c r="BA26" s="1"/>
  <c r="AZ27"/>
  <c r="AZ28"/>
  <c r="BA28" s="1"/>
  <c r="AZ29"/>
  <c r="BA29" s="1"/>
  <c r="AZ30"/>
  <c r="BA30" s="1"/>
  <c r="AZ31"/>
  <c r="BA31" s="1"/>
  <c r="AZ32"/>
  <c r="AZ33"/>
  <c r="AZ34"/>
  <c r="BA34" s="1"/>
  <c r="AZ35"/>
  <c r="AZ36"/>
  <c r="AZ37"/>
  <c r="AZ38"/>
  <c r="BA38" s="1"/>
  <c r="AZ39"/>
  <c r="AZ40"/>
  <c r="AZ41"/>
  <c r="AZ42"/>
  <c r="BA42" s="1"/>
  <c r="AZ43"/>
  <c r="BA43" s="1"/>
  <c r="AZ44"/>
  <c r="AZ45"/>
  <c r="AZ46"/>
  <c r="BA46" s="1"/>
  <c r="AZ47"/>
  <c r="BA47" s="1"/>
  <c r="AZ48"/>
  <c r="AZ49"/>
  <c r="AZ51"/>
  <c r="AZ52"/>
  <c r="AZ53"/>
  <c r="BA62"/>
  <c r="AZ64"/>
  <c r="AZ65"/>
  <c r="AZ66"/>
  <c r="BA66" s="1"/>
  <c r="AZ67"/>
  <c r="AZ50"/>
  <c r="AZ68"/>
  <c r="AZ69"/>
  <c r="AZ54"/>
  <c r="AZ4"/>
  <c r="BA4" s="1"/>
  <c r="BA59" l="1"/>
  <c r="BA55"/>
  <c r="BA71"/>
  <c r="BA61"/>
  <c r="BA11"/>
  <c r="BA35"/>
  <c r="BA27"/>
  <c r="BA15"/>
  <c r="BA60"/>
  <c r="BA50"/>
  <c r="BA54"/>
  <c r="BA70"/>
  <c r="BA7"/>
  <c r="BA19"/>
  <c r="BA23"/>
  <c r="BA39"/>
  <c r="BA51"/>
  <c r="BA63"/>
  <c r="BA67"/>
  <c r="BA72"/>
  <c r="BA68"/>
  <c r="BA64"/>
  <c r="BA56"/>
  <c r="BA52"/>
  <c r="BA48"/>
  <c r="BA44"/>
  <c r="BA40"/>
  <c r="BA36"/>
  <c r="BA32"/>
  <c r="BA24"/>
  <c r="BA20"/>
  <c r="BA16"/>
  <c r="BA12"/>
  <c r="BA8"/>
  <c r="BA69"/>
  <c r="BA65"/>
  <c r="BA57"/>
  <c r="BA53"/>
  <c r="BA49"/>
  <c r="BA45"/>
  <c r="BA41"/>
  <c r="BA37"/>
  <c r="BA33"/>
  <c r="BA25"/>
  <c r="BA21"/>
  <c r="BA17"/>
  <c r="BA13"/>
  <c r="BA9"/>
  <c r="BA5"/>
</calcChain>
</file>

<file path=xl/sharedStrings.xml><?xml version="1.0" encoding="utf-8"?>
<sst xmlns="http://schemas.openxmlformats.org/spreadsheetml/2006/main" count="791" uniqueCount="378">
  <si>
    <t>編號</t>
    <phoneticPr fontId="2" type="noConversion"/>
  </si>
  <si>
    <t>用戶名</t>
    <phoneticPr fontId="2" type="noConversion"/>
  </si>
  <si>
    <t>總務處</t>
    <phoneticPr fontId="2" type="noConversion"/>
  </si>
  <si>
    <t>圖書館</t>
    <phoneticPr fontId="2" type="noConversion"/>
  </si>
  <si>
    <t>A4</t>
    <phoneticPr fontId="2" type="noConversion"/>
  </si>
  <si>
    <t>A3</t>
    <phoneticPr fontId="2" type="noConversion"/>
  </si>
  <si>
    <t>彩色</t>
    <phoneticPr fontId="2" type="noConversion"/>
  </si>
  <si>
    <t>總</t>
    <phoneticPr fontId="2" type="noConversion"/>
  </si>
  <si>
    <t>應付費用</t>
    <phoneticPr fontId="2" type="noConversion"/>
  </si>
  <si>
    <t>應繳總額</t>
    <phoneticPr fontId="2" type="noConversion"/>
  </si>
  <si>
    <t>其他補助</t>
    <phoneticPr fontId="2" type="noConversion"/>
  </si>
  <si>
    <t>家長會實際補助金額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</si>
  <si>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</si>
  <si>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</si>
  <si>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</si>
  <si>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</si>
  <si>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</si>
  <si>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</si>
  <si>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</si>
  <si>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</si>
  <si>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2-2</t>
  </si>
  <si>
    <t>2-3</t>
  </si>
  <si>
    <t>2-4</t>
  </si>
  <si>
    <t>2-5</t>
  </si>
  <si>
    <t>2-6</t>
  </si>
  <si>
    <t>2-7</t>
  </si>
  <si>
    <t>2-8</t>
  </si>
  <si>
    <t>3-2</t>
  </si>
  <si>
    <t>3-3</t>
  </si>
  <si>
    <t>3-4</t>
  </si>
  <si>
    <t>3-5</t>
  </si>
  <si>
    <t>3-6</t>
  </si>
  <si>
    <t>3-7</t>
  </si>
  <si>
    <t>3-8</t>
  </si>
  <si>
    <t>4-2</t>
  </si>
  <si>
    <t>4-3</t>
  </si>
  <si>
    <t>4-4</t>
  </si>
  <si>
    <t>4-5</t>
  </si>
  <si>
    <t>4-6</t>
  </si>
  <si>
    <t>4-7</t>
  </si>
  <si>
    <t>4-8</t>
  </si>
  <si>
    <t>4-9</t>
  </si>
  <si>
    <t>5-2</t>
  </si>
  <si>
    <t>5-3</t>
  </si>
  <si>
    <t>5-4</t>
  </si>
  <si>
    <t>5-5</t>
  </si>
  <si>
    <t>5-6</t>
  </si>
  <si>
    <t>5-7</t>
  </si>
  <si>
    <t>5-8</t>
  </si>
  <si>
    <t>6-2</t>
  </si>
  <si>
    <t>6-3</t>
  </si>
  <si>
    <t>6-4</t>
  </si>
  <si>
    <t>6-5</t>
  </si>
  <si>
    <t>6-6</t>
  </si>
  <si>
    <t>6-7</t>
  </si>
  <si>
    <t>6-8</t>
  </si>
  <si>
    <t>6-9</t>
  </si>
  <si>
    <t>1-1</t>
  </si>
  <si>
    <t>王淑華</t>
  </si>
  <si>
    <t>0019</t>
  </si>
  <si>
    <t>鄧秋帆</t>
  </si>
  <si>
    <t>0055</t>
  </si>
  <si>
    <t>蔡淑卿</t>
  </si>
  <si>
    <t>0074</t>
  </si>
  <si>
    <t>巫美娟</t>
  </si>
  <si>
    <t>0085</t>
  </si>
  <si>
    <t>謝琴香</t>
  </si>
  <si>
    <t>0077</t>
  </si>
  <si>
    <t>許湘宜</t>
  </si>
  <si>
    <t>0041</t>
  </si>
  <si>
    <t>簡珮珍</t>
  </si>
  <si>
    <t>0066</t>
  </si>
  <si>
    <t>鄭雅萍</t>
  </si>
  <si>
    <t>0091</t>
  </si>
  <si>
    <t>2-1</t>
  </si>
  <si>
    <t>蔡斐如</t>
  </si>
  <si>
    <t>0007</t>
  </si>
  <si>
    <t>謝美華</t>
  </si>
  <si>
    <t>0028</t>
  </si>
  <si>
    <t>何卉妤</t>
  </si>
  <si>
    <t>0015</t>
  </si>
  <si>
    <t>姚甸京</t>
  </si>
  <si>
    <t>0038</t>
  </si>
  <si>
    <t>李國書</t>
  </si>
  <si>
    <t>0108</t>
  </si>
  <si>
    <t>林芷安</t>
  </si>
  <si>
    <t>0078</t>
  </si>
  <si>
    <t>王世蓮</t>
  </si>
  <si>
    <t>0057</t>
  </si>
  <si>
    <t>陳東霖</t>
  </si>
  <si>
    <t>0086</t>
  </si>
  <si>
    <t>3-1</t>
  </si>
  <si>
    <t>廖淑貞</t>
  </si>
  <si>
    <t>0025</t>
  </si>
  <si>
    <t>蔡倩瑜</t>
  </si>
  <si>
    <t>0081</t>
  </si>
  <si>
    <t>林浩平</t>
  </si>
  <si>
    <t>0164</t>
  </si>
  <si>
    <t>林珍妃</t>
  </si>
  <si>
    <t>0024</t>
  </si>
  <si>
    <t>李囿瑩</t>
  </si>
  <si>
    <t>0062</t>
  </si>
  <si>
    <t>黃玉婷</t>
  </si>
  <si>
    <t>0037</t>
  </si>
  <si>
    <t>顏麗芬</t>
  </si>
  <si>
    <t>0170</t>
  </si>
  <si>
    <t>白芸禎</t>
  </si>
  <si>
    <t>0171</t>
  </si>
  <si>
    <t>4-1</t>
  </si>
  <si>
    <t>洪惠婷</t>
  </si>
  <si>
    <t>0097</t>
  </si>
  <si>
    <t>餘100</t>
  </si>
  <si>
    <t>林佑真</t>
  </si>
  <si>
    <t>0099</t>
  </si>
  <si>
    <t>廖苑伶</t>
  </si>
  <si>
    <t>0051</t>
  </si>
  <si>
    <t>餘88</t>
  </si>
  <si>
    <t>余文坤</t>
  </si>
  <si>
    <t>0112</t>
  </si>
  <si>
    <t>羅慕珊</t>
  </si>
  <si>
    <t>0172</t>
  </si>
  <si>
    <t>王景怡</t>
  </si>
  <si>
    <t>0163</t>
  </si>
  <si>
    <t>薛宜君</t>
  </si>
  <si>
    <t>0130</t>
  </si>
  <si>
    <t>林旻亮</t>
  </si>
  <si>
    <t>0070</t>
  </si>
  <si>
    <t>李惠閔</t>
  </si>
  <si>
    <t>0030</t>
  </si>
  <si>
    <t>5-1</t>
  </si>
  <si>
    <t>林思妤</t>
  </si>
  <si>
    <t>0022</t>
  </si>
  <si>
    <t>吳怡圭</t>
  </si>
  <si>
    <t>0009</t>
  </si>
  <si>
    <t>李惠美</t>
  </si>
  <si>
    <t>0033</t>
  </si>
  <si>
    <t>陳蓉舒</t>
  </si>
  <si>
    <t>0052</t>
  </si>
  <si>
    <t>葉蓁蓁</t>
  </si>
  <si>
    <t>0064</t>
  </si>
  <si>
    <t>林翊珊</t>
  </si>
  <si>
    <t>0159</t>
  </si>
  <si>
    <t>方麗娜</t>
  </si>
  <si>
    <t>0150</t>
  </si>
  <si>
    <t>張雯婷</t>
  </si>
  <si>
    <t>0136</t>
  </si>
  <si>
    <t>6-1</t>
  </si>
  <si>
    <t>林可欣</t>
  </si>
  <si>
    <t>0160</t>
  </si>
  <si>
    <t>黃坤常</t>
  </si>
  <si>
    <t>0039</t>
  </si>
  <si>
    <t>林淑敏</t>
  </si>
  <si>
    <t>0014</t>
  </si>
  <si>
    <t>賴冠霖</t>
  </si>
  <si>
    <t>0056</t>
  </si>
  <si>
    <t>謝瑞津</t>
  </si>
  <si>
    <t>0013</t>
  </si>
  <si>
    <t>柯雅陵</t>
  </si>
  <si>
    <t>0087</t>
  </si>
  <si>
    <t>陳玉秋</t>
  </si>
  <si>
    <t>0029</t>
  </si>
  <si>
    <t>蕭松森</t>
  </si>
  <si>
    <t>0032</t>
  </si>
  <si>
    <t>李可昕</t>
  </si>
  <si>
    <t>0018</t>
  </si>
  <si>
    <t>科任</t>
  </si>
  <si>
    <t>王巧櫻</t>
  </si>
  <si>
    <t>劉麗忞</t>
  </si>
  <si>
    <t>0075</t>
  </si>
  <si>
    <t>陳巧玲</t>
  </si>
  <si>
    <t>0089</t>
  </si>
  <si>
    <t>陳怜竹</t>
  </si>
  <si>
    <t>0031</t>
  </si>
  <si>
    <t>李彥龍</t>
  </si>
  <si>
    <t>0072</t>
  </si>
  <si>
    <t>李坤海</t>
  </si>
  <si>
    <t>0084</t>
  </si>
  <si>
    <t>餘1724</t>
  </si>
  <si>
    <t>孫怡雯</t>
  </si>
  <si>
    <t>0076</t>
  </si>
  <si>
    <t>餘1000</t>
  </si>
  <si>
    <t>許惠敏</t>
  </si>
  <si>
    <t>0006</t>
  </si>
  <si>
    <t>餘1395</t>
  </si>
  <si>
    <t>張素玲</t>
  </si>
  <si>
    <t>0088</t>
  </si>
  <si>
    <t>餘1544</t>
  </si>
  <si>
    <t>林玉茹</t>
  </si>
  <si>
    <t>0115</t>
  </si>
  <si>
    <t>梁政道</t>
  </si>
  <si>
    <t>0101</t>
  </si>
  <si>
    <t>吳珈旻</t>
  </si>
  <si>
    <t>0129</t>
  </si>
  <si>
    <t>宋柔曄</t>
  </si>
  <si>
    <t>0161</t>
  </si>
  <si>
    <t>王昭華</t>
  </si>
  <si>
    <t>0162</t>
  </si>
  <si>
    <t>力良順</t>
  </si>
  <si>
    <t>鄧新翰</t>
  </si>
  <si>
    <t>鐘點</t>
  </si>
  <si>
    <t>王亞莉</t>
  </si>
  <si>
    <t>0177</t>
  </si>
  <si>
    <t>徐茲華</t>
  </si>
  <si>
    <t>0119</t>
  </si>
  <si>
    <t>施創華</t>
  </si>
  <si>
    <t>班級</t>
    <phoneticPr fontId="2" type="noConversion"/>
  </si>
  <si>
    <t>姓名</t>
    <phoneticPr fontId="2" type="noConversion"/>
  </si>
  <si>
    <t>應付價格</t>
    <phoneticPr fontId="2" type="noConversion"/>
  </si>
  <si>
    <t>2月(1/14~2/2)</t>
    <phoneticPr fontId="2" type="noConversion"/>
  </si>
  <si>
    <t>3月(2/3~3/2)</t>
    <phoneticPr fontId="2" type="noConversion"/>
  </si>
  <si>
    <t>4月(3/3~4/2)</t>
    <phoneticPr fontId="2" type="noConversion"/>
  </si>
  <si>
    <t>5月(4/3~5/2)</t>
    <phoneticPr fontId="2" type="noConversion"/>
  </si>
  <si>
    <t>2F</t>
    <phoneticPr fontId="2" type="noConversion"/>
  </si>
  <si>
    <t>4F</t>
    <phoneticPr fontId="2" type="noConversion"/>
  </si>
  <si>
    <t>6月(5/3~6/2)</t>
    <phoneticPr fontId="2" type="noConversion"/>
  </si>
  <si>
    <t>6月(6/14~6/23)</t>
    <phoneticPr fontId="2" type="noConversion"/>
  </si>
  <si>
    <t>104學年班級</t>
    <phoneticPr fontId="2" type="noConversion"/>
  </si>
  <si>
    <t>6月(6/3~6/13)</t>
    <phoneticPr fontId="2" type="noConversion"/>
  </si>
  <si>
    <t>補助扣款
（家長會）</t>
    <phoneticPr fontId="2" type="noConversion"/>
  </si>
  <si>
    <t>授課節數</t>
    <phoneticPr fontId="2" type="noConversion"/>
  </si>
  <si>
    <t>補助額</t>
    <phoneticPr fontId="2" type="noConversion"/>
  </si>
  <si>
    <t>王淑華</t>
    <phoneticPr fontId="2" type="noConversion"/>
  </si>
  <si>
    <t>0019</t>
    <phoneticPr fontId="2" type="noConversion"/>
  </si>
  <si>
    <t>鄧秋帆</t>
    <phoneticPr fontId="2" type="noConversion"/>
  </si>
  <si>
    <t>0055</t>
    <phoneticPr fontId="2" type="noConversion"/>
  </si>
  <si>
    <t>蔡淑卿</t>
    <phoneticPr fontId="2" type="noConversion"/>
  </si>
  <si>
    <t>0074</t>
    <phoneticPr fontId="2" type="noConversion"/>
  </si>
  <si>
    <t>巫美娟</t>
    <phoneticPr fontId="2" type="noConversion"/>
  </si>
  <si>
    <t>0085</t>
    <phoneticPr fontId="2" type="noConversion"/>
  </si>
  <si>
    <t>謝琴香</t>
    <phoneticPr fontId="2" type="noConversion"/>
  </si>
  <si>
    <t>0077</t>
    <phoneticPr fontId="2" type="noConversion"/>
  </si>
  <si>
    <t>許湘宜</t>
    <phoneticPr fontId="2" type="noConversion"/>
  </si>
  <si>
    <t>0041</t>
    <phoneticPr fontId="2" type="noConversion"/>
  </si>
  <si>
    <t>簡珮珍</t>
    <phoneticPr fontId="2" type="noConversion"/>
  </si>
  <si>
    <t>0066</t>
    <phoneticPr fontId="2" type="noConversion"/>
  </si>
  <si>
    <t>鄭雅萍</t>
    <phoneticPr fontId="2" type="noConversion"/>
  </si>
  <si>
    <t>0091</t>
    <phoneticPr fontId="2" type="noConversion"/>
  </si>
  <si>
    <t>2-1</t>
    <phoneticPr fontId="2" type="noConversion"/>
  </si>
  <si>
    <t>蔡斐如</t>
    <phoneticPr fontId="2" type="noConversion"/>
  </si>
  <si>
    <t>0007</t>
    <phoneticPr fontId="2" type="noConversion"/>
  </si>
  <si>
    <t>謝美華</t>
    <phoneticPr fontId="2" type="noConversion"/>
  </si>
  <si>
    <t>0028</t>
    <phoneticPr fontId="2" type="noConversion"/>
  </si>
  <si>
    <t>何卉妤</t>
    <phoneticPr fontId="2" type="noConversion"/>
  </si>
  <si>
    <t>0015</t>
    <phoneticPr fontId="2" type="noConversion"/>
  </si>
  <si>
    <t>姚甸京</t>
    <phoneticPr fontId="2" type="noConversion"/>
  </si>
  <si>
    <t>0038</t>
    <phoneticPr fontId="2" type="noConversion"/>
  </si>
  <si>
    <t>李國書</t>
    <phoneticPr fontId="2" type="noConversion"/>
  </si>
  <si>
    <t>0108</t>
    <phoneticPr fontId="2" type="noConversion"/>
  </si>
  <si>
    <t>林芷安</t>
    <phoneticPr fontId="2" type="noConversion"/>
  </si>
  <si>
    <t>0078</t>
    <phoneticPr fontId="2" type="noConversion"/>
  </si>
  <si>
    <t>王世蓮</t>
    <phoneticPr fontId="2" type="noConversion"/>
  </si>
  <si>
    <t>0057</t>
    <phoneticPr fontId="2" type="noConversion"/>
  </si>
  <si>
    <t>陳東霖</t>
    <phoneticPr fontId="2" type="noConversion"/>
  </si>
  <si>
    <t>0086</t>
    <phoneticPr fontId="2" type="noConversion"/>
  </si>
  <si>
    <t>3-1</t>
    <phoneticPr fontId="2" type="noConversion"/>
  </si>
  <si>
    <t>廖淑貞</t>
    <phoneticPr fontId="2" type="noConversion"/>
  </si>
  <si>
    <t>0025</t>
    <phoneticPr fontId="2" type="noConversion"/>
  </si>
  <si>
    <t>蔡倩瑜</t>
    <phoneticPr fontId="2" type="noConversion"/>
  </si>
  <si>
    <t>0081</t>
    <phoneticPr fontId="2" type="noConversion"/>
  </si>
  <si>
    <t>林浩平</t>
    <phoneticPr fontId="2" type="noConversion"/>
  </si>
  <si>
    <t>0164</t>
    <phoneticPr fontId="2" type="noConversion"/>
  </si>
  <si>
    <t>林珍妃</t>
    <phoneticPr fontId="2" type="noConversion"/>
  </si>
  <si>
    <t>0024</t>
    <phoneticPr fontId="2" type="noConversion"/>
  </si>
  <si>
    <t>李囿瑩</t>
    <phoneticPr fontId="2" type="noConversion"/>
  </si>
  <si>
    <t>0062</t>
    <phoneticPr fontId="2" type="noConversion"/>
  </si>
  <si>
    <t>黃玉婷</t>
    <phoneticPr fontId="2" type="noConversion"/>
  </si>
  <si>
    <t>0037</t>
    <phoneticPr fontId="2" type="noConversion"/>
  </si>
  <si>
    <t>顏麗芬</t>
    <phoneticPr fontId="2" type="noConversion"/>
  </si>
  <si>
    <t>0170</t>
    <phoneticPr fontId="2" type="noConversion"/>
  </si>
  <si>
    <t>白芸禎</t>
    <phoneticPr fontId="2" type="noConversion"/>
  </si>
  <si>
    <t>0171</t>
    <phoneticPr fontId="2" type="noConversion"/>
  </si>
  <si>
    <t>4-1</t>
    <phoneticPr fontId="2" type="noConversion"/>
  </si>
  <si>
    <t>洪惠婷</t>
    <phoneticPr fontId="2" type="noConversion"/>
  </si>
  <si>
    <t>0097</t>
    <phoneticPr fontId="2" type="noConversion"/>
  </si>
  <si>
    <t>林佑真</t>
    <phoneticPr fontId="2" type="noConversion"/>
  </si>
  <si>
    <t>0099</t>
    <phoneticPr fontId="2" type="noConversion"/>
  </si>
  <si>
    <t>廖苑伶</t>
    <phoneticPr fontId="2" type="noConversion"/>
  </si>
  <si>
    <t>0051</t>
    <phoneticPr fontId="2" type="noConversion"/>
  </si>
  <si>
    <t>余文坤</t>
    <phoneticPr fontId="2" type="noConversion"/>
  </si>
  <si>
    <t>0112</t>
    <phoneticPr fontId="2" type="noConversion"/>
  </si>
  <si>
    <t>羅慕珊</t>
    <phoneticPr fontId="2" type="noConversion"/>
  </si>
  <si>
    <t>0172</t>
    <phoneticPr fontId="2" type="noConversion"/>
  </si>
  <si>
    <t>王景怡</t>
    <phoneticPr fontId="2" type="noConversion"/>
  </si>
  <si>
    <t>0163</t>
    <phoneticPr fontId="2" type="noConversion"/>
  </si>
  <si>
    <t>薛宜君</t>
    <phoneticPr fontId="2" type="noConversion"/>
  </si>
  <si>
    <t>0130</t>
    <phoneticPr fontId="2" type="noConversion"/>
  </si>
  <si>
    <t>林旻亮</t>
    <phoneticPr fontId="2" type="noConversion"/>
  </si>
  <si>
    <t>0070</t>
    <phoneticPr fontId="2" type="noConversion"/>
  </si>
  <si>
    <t>李惠閔</t>
    <phoneticPr fontId="2" type="noConversion"/>
  </si>
  <si>
    <t>0030</t>
    <phoneticPr fontId="2" type="noConversion"/>
  </si>
  <si>
    <t>5-1</t>
    <phoneticPr fontId="2" type="noConversion"/>
  </si>
  <si>
    <t>林思妤</t>
    <phoneticPr fontId="2" type="noConversion"/>
  </si>
  <si>
    <t>0022</t>
    <phoneticPr fontId="2" type="noConversion"/>
  </si>
  <si>
    <t>吳怡圭</t>
    <phoneticPr fontId="2" type="noConversion"/>
  </si>
  <si>
    <t>0009</t>
    <phoneticPr fontId="2" type="noConversion"/>
  </si>
  <si>
    <t>李惠美</t>
    <phoneticPr fontId="2" type="noConversion"/>
  </si>
  <si>
    <t>0033</t>
    <phoneticPr fontId="2" type="noConversion"/>
  </si>
  <si>
    <t>陳蓉舒</t>
    <phoneticPr fontId="2" type="noConversion"/>
  </si>
  <si>
    <t>0052</t>
    <phoneticPr fontId="2" type="noConversion"/>
  </si>
  <si>
    <t>葉蓁蓁</t>
    <phoneticPr fontId="2" type="noConversion"/>
  </si>
  <si>
    <t>0064</t>
    <phoneticPr fontId="2" type="noConversion"/>
  </si>
  <si>
    <t>林翊珊</t>
    <phoneticPr fontId="2" type="noConversion"/>
  </si>
  <si>
    <t>0159</t>
    <phoneticPr fontId="2" type="noConversion"/>
  </si>
  <si>
    <t>方麗娜</t>
    <phoneticPr fontId="2" type="noConversion"/>
  </si>
  <si>
    <t>0150</t>
    <phoneticPr fontId="2" type="noConversion"/>
  </si>
  <si>
    <t>張雯婷</t>
    <phoneticPr fontId="2" type="noConversion"/>
  </si>
  <si>
    <t>0136</t>
    <phoneticPr fontId="2" type="noConversion"/>
  </si>
  <si>
    <t>6-1</t>
    <phoneticPr fontId="2" type="noConversion"/>
  </si>
  <si>
    <t>林可欣</t>
    <phoneticPr fontId="2" type="noConversion"/>
  </si>
  <si>
    <t>0160</t>
    <phoneticPr fontId="2" type="noConversion"/>
  </si>
  <si>
    <t>黃坤常</t>
    <phoneticPr fontId="2" type="noConversion"/>
  </si>
  <si>
    <t>0039</t>
    <phoneticPr fontId="2" type="noConversion"/>
  </si>
  <si>
    <t>林淑敏</t>
    <phoneticPr fontId="2" type="noConversion"/>
  </si>
  <si>
    <t>0014</t>
    <phoneticPr fontId="2" type="noConversion"/>
  </si>
  <si>
    <t>賴冠霖</t>
    <phoneticPr fontId="2" type="noConversion"/>
  </si>
  <si>
    <t>0056</t>
    <phoneticPr fontId="2" type="noConversion"/>
  </si>
  <si>
    <t>謝瑞津</t>
    <phoneticPr fontId="2" type="noConversion"/>
  </si>
  <si>
    <t>0013</t>
    <phoneticPr fontId="2" type="noConversion"/>
  </si>
  <si>
    <t>柯雅陵</t>
    <phoneticPr fontId="2" type="noConversion"/>
  </si>
  <si>
    <t>0087</t>
    <phoneticPr fontId="2" type="noConversion"/>
  </si>
  <si>
    <t>陳玉秋</t>
    <phoneticPr fontId="2" type="noConversion"/>
  </si>
  <si>
    <t>0029</t>
    <phoneticPr fontId="2" type="noConversion"/>
  </si>
  <si>
    <t>蕭松森</t>
    <phoneticPr fontId="2" type="noConversion"/>
  </si>
  <si>
    <t>0032</t>
    <phoneticPr fontId="2" type="noConversion"/>
  </si>
  <si>
    <t>李可昕</t>
    <phoneticPr fontId="2" type="noConversion"/>
  </si>
  <si>
    <t>0018</t>
    <phoneticPr fontId="2" type="noConversion"/>
  </si>
  <si>
    <t>科任</t>
    <phoneticPr fontId="2" type="noConversion"/>
  </si>
  <si>
    <t>王巧櫻</t>
    <phoneticPr fontId="3" type="noConversion"/>
  </si>
  <si>
    <t>劉麗忞</t>
    <phoneticPr fontId="2" type="noConversion"/>
  </si>
  <si>
    <t>0075</t>
    <phoneticPr fontId="2" type="noConversion"/>
  </si>
  <si>
    <t>陳巧玲</t>
    <phoneticPr fontId="2" type="noConversion"/>
  </si>
  <si>
    <t>0089</t>
    <phoneticPr fontId="2" type="noConversion"/>
  </si>
  <si>
    <t>陳怜竹</t>
    <phoneticPr fontId="2" type="noConversion"/>
  </si>
  <si>
    <t>0031</t>
    <phoneticPr fontId="2" type="noConversion"/>
  </si>
  <si>
    <t>李彥龍</t>
    <phoneticPr fontId="2" type="noConversion"/>
  </si>
  <si>
    <t>0072</t>
    <phoneticPr fontId="2" type="noConversion"/>
  </si>
  <si>
    <t>李坤海</t>
    <phoneticPr fontId="2" type="noConversion"/>
  </si>
  <si>
    <t>0084</t>
    <phoneticPr fontId="2" type="noConversion"/>
  </si>
  <si>
    <t>餘1724</t>
    <phoneticPr fontId="2" type="noConversion"/>
  </si>
  <si>
    <t>孫怡雯</t>
    <phoneticPr fontId="2" type="noConversion"/>
  </si>
  <si>
    <t>0076</t>
    <phoneticPr fontId="2" type="noConversion"/>
  </si>
  <si>
    <t>許惠敏</t>
    <phoneticPr fontId="2" type="noConversion"/>
  </si>
  <si>
    <t>0006</t>
    <phoneticPr fontId="2" type="noConversion"/>
  </si>
  <si>
    <t>張素玲</t>
    <phoneticPr fontId="2" type="noConversion"/>
  </si>
  <si>
    <t>0088</t>
    <phoneticPr fontId="2" type="noConversion"/>
  </si>
  <si>
    <t>餘1544</t>
    <phoneticPr fontId="2" type="noConversion"/>
  </si>
  <si>
    <t>林玉茹</t>
    <phoneticPr fontId="2" type="noConversion"/>
  </si>
  <si>
    <t>0115</t>
    <phoneticPr fontId="2" type="noConversion"/>
  </si>
  <si>
    <t>梁政道</t>
    <phoneticPr fontId="2" type="noConversion"/>
  </si>
  <si>
    <t>0101</t>
    <phoneticPr fontId="2" type="noConversion"/>
  </si>
  <si>
    <t>吳珈旻</t>
    <phoneticPr fontId="2" type="noConversion"/>
  </si>
  <si>
    <t>0129</t>
    <phoneticPr fontId="2" type="noConversion"/>
  </si>
  <si>
    <t>宋柔曄</t>
    <phoneticPr fontId="2" type="noConversion"/>
  </si>
  <si>
    <t>0161</t>
    <phoneticPr fontId="2" type="noConversion"/>
  </si>
  <si>
    <t>王昭華</t>
    <phoneticPr fontId="2" type="noConversion"/>
  </si>
  <si>
    <t>0162</t>
    <phoneticPr fontId="2" type="noConversion"/>
  </si>
  <si>
    <t>力良順</t>
    <phoneticPr fontId="2" type="noConversion"/>
  </si>
  <si>
    <t>鄧新翰</t>
    <phoneticPr fontId="2" type="noConversion"/>
  </si>
  <si>
    <t>鐘點</t>
    <phoneticPr fontId="2" type="noConversion"/>
  </si>
  <si>
    <t>王亞莉</t>
    <phoneticPr fontId="2" type="noConversion"/>
  </si>
  <si>
    <t>0177</t>
    <phoneticPr fontId="2" type="noConversion"/>
  </si>
  <si>
    <t>徐茲華</t>
    <phoneticPr fontId="2" type="noConversion"/>
  </si>
  <si>
    <t>0119</t>
    <phoneticPr fontId="2" type="noConversion"/>
  </si>
  <si>
    <t>施創華</t>
    <phoneticPr fontId="2" type="noConversion"/>
  </si>
  <si>
    <t>總         計</t>
    <phoneticPr fontId="2" type="noConversion"/>
  </si>
  <si>
    <t>150</t>
    <phoneticPr fontId="2" type="noConversion"/>
  </si>
  <si>
    <t>餘34</t>
    <phoneticPr fontId="2" type="noConversion"/>
  </si>
  <si>
    <t>餘6</t>
    <phoneticPr fontId="2" type="noConversion"/>
  </si>
  <si>
    <t>餘20</t>
    <phoneticPr fontId="2" type="noConversion"/>
  </si>
  <si>
    <t>餘697</t>
    <phoneticPr fontId="2" type="noConversion"/>
  </si>
  <si>
    <t>餘1415</t>
    <phoneticPr fontId="2" type="noConversion"/>
  </si>
  <si>
    <t>應付費用</t>
  </si>
  <si>
    <t>150</t>
  </si>
  <si>
    <t>餘34</t>
  </si>
  <si>
    <t>餘6</t>
  </si>
  <si>
    <t>餘20</t>
  </si>
  <si>
    <t>餘697</t>
  </si>
  <si>
    <t>餘1415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</si>
</sst>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0" fillId="0" borderId="0" xfId="0" applyFont="1" applyBorder="1">
      <alignment vertical="center"/>
    </xf>
    <xf numFmtId="176" fontId="0" fillId="0" borderId="0" xfId="0" applyNumberFormat="1" applyFont="1" applyBorder="1">
      <alignment vertical="center"/>
    </xf>
    <xf numFmtId="177" fontId="0" fillId="0" borderId="0" xfId="0" applyNumberFormat="1">
      <alignment vertical="center"/>
    </xf>
    <xf numFmtId="0" fontId="4" fillId="0" borderId="1" xfId="0" applyFont="1" applyFill="1" applyBorder="1" applyAlignment="1"/>
    <xf numFmtId="49" fontId="4" fillId="0" borderId="1" xfId="0" applyNumberFormat="1" applyFont="1" applyFill="1" applyBorder="1" applyAlignment="1"/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176" fontId="4" fillId="3" borderId="1" xfId="0" applyNumberFormat="1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49" fontId="5" fillId="2" borderId="1" xfId="0" applyNumberFormat="1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/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176" fontId="5" fillId="3" borderId="1" xfId="0" applyNumberFormat="1" applyFont="1" applyFill="1" applyBorder="1">
      <alignment vertical="center"/>
    </xf>
    <xf numFmtId="176" fontId="5" fillId="4" borderId="1" xfId="0" applyNumberFormat="1" applyFont="1" applyFill="1" applyBorder="1">
      <alignment vertical="center"/>
    </xf>
    <xf numFmtId="0" fontId="0" fillId="0" borderId="0" xfId="0" applyBorder="1">
      <alignment vertical="center"/>
    </xf>
    <xf numFmtId="49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/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73"/>
  <sheetViews>
    <sheetView zoomScaleNormal="100" workbookViewId="0">
      <pane xSplit="2" topLeftCell="AP1" activePane="topRight" state="frozen"/>
      <selection pane="topRight" activeCell="BB1" sqref="BB1:BB1048576"/>
    </sheetView>
  </sheetViews>
  <sheetFormatPr defaultColWidth="9" defaultRowHeight="16.5"/>
  <cols>
    <col min="1" max="1" width="12.75" style="1" bestFit="1" customWidth="1"/>
    <col min="2" max="2" width="7.5" style="1" bestFit="1" customWidth="1"/>
    <col min="3" max="3" width="5.5" style="1" bestFit="1" customWidth="1"/>
    <col min="4" max="4" width="7.5" style="1" bestFit="1" customWidth="1"/>
    <col min="5" max="7" width="4.5" style="1" bestFit="1" customWidth="1"/>
    <col min="8" max="9" width="3.875" style="1" bestFit="1" customWidth="1"/>
    <col min="10" max="13" width="4.5" style="1" bestFit="1" customWidth="1"/>
    <col min="14" max="15" width="3.875" style="1" bestFit="1" customWidth="1"/>
    <col min="16" max="16" width="3.5" style="1" bestFit="1" customWidth="1"/>
    <col min="17" max="34" width="4.5" style="1" bestFit="1" customWidth="1"/>
    <col min="35" max="36" width="3.875" style="1" bestFit="1" customWidth="1"/>
    <col min="37" max="37" width="9.5" style="2" bestFit="1" customWidth="1"/>
    <col min="38" max="38" width="9.5" style="2" customWidth="1"/>
    <col min="39" max="39" width="9.5" style="1" bestFit="1" customWidth="1"/>
    <col min="40" max="40" width="7.5" style="1" bestFit="1" customWidth="1"/>
    <col min="41" max="42" width="7.5" style="1" customWidth="1"/>
    <col min="43" max="43" width="20.5" style="1" bestFit="1" customWidth="1"/>
    <col min="44" max="44" width="11.625" style="1" bestFit="1" customWidth="1"/>
    <col min="45" max="48" width="9" style="1"/>
    <col min="49" max="49" width="20.5" style="1" bestFit="1" customWidth="1"/>
    <col min="50" max="16384" width="9" style="1"/>
  </cols>
  <sheetData>
    <row r="1" spans="1:55" ht="33">
      <c r="A1" s="29" t="s">
        <v>216</v>
      </c>
      <c r="B1" s="29" t="s">
        <v>206</v>
      </c>
      <c r="C1" s="4" t="s">
        <v>0</v>
      </c>
      <c r="D1" s="5" t="s">
        <v>1</v>
      </c>
      <c r="E1" s="24" t="s">
        <v>208</v>
      </c>
      <c r="F1" s="24"/>
      <c r="G1" s="24"/>
      <c r="H1" s="24"/>
      <c r="I1" s="24"/>
      <c r="J1" s="24"/>
      <c r="K1" s="24" t="s">
        <v>209</v>
      </c>
      <c r="L1" s="24"/>
      <c r="M1" s="24"/>
      <c r="N1" s="24"/>
      <c r="O1" s="24"/>
      <c r="P1" s="24"/>
      <c r="Q1" s="24" t="s">
        <v>210</v>
      </c>
      <c r="R1" s="24"/>
      <c r="S1" s="24"/>
      <c r="T1" s="24"/>
      <c r="U1" s="24"/>
      <c r="V1" s="24"/>
      <c r="W1" s="24" t="s">
        <v>211</v>
      </c>
      <c r="X1" s="24"/>
      <c r="Y1" s="24"/>
      <c r="Z1" s="24"/>
      <c r="AA1" s="24"/>
      <c r="AB1" s="24"/>
      <c r="AC1" s="24" t="s">
        <v>214</v>
      </c>
      <c r="AD1" s="24"/>
      <c r="AE1" s="24"/>
      <c r="AF1" s="24"/>
      <c r="AG1" s="24"/>
      <c r="AH1" s="24"/>
      <c r="AI1" s="24" t="s">
        <v>217</v>
      </c>
      <c r="AJ1" s="24"/>
      <c r="AK1" s="24"/>
      <c r="AL1" s="24"/>
      <c r="AM1" s="24"/>
      <c r="AN1" s="24"/>
      <c r="AO1" s="24" t="s">
        <v>215</v>
      </c>
      <c r="AP1" s="24"/>
      <c r="AQ1" s="24"/>
      <c r="AR1" s="24"/>
      <c r="AS1" s="24"/>
      <c r="AT1" s="24"/>
      <c r="AU1" s="27" t="s">
        <v>6</v>
      </c>
      <c r="AV1" s="27"/>
      <c r="AW1" s="28" t="s">
        <v>9</v>
      </c>
      <c r="AX1" s="28" t="s">
        <v>10</v>
      </c>
      <c r="AY1" s="26" t="s">
        <v>218</v>
      </c>
      <c r="AZ1" s="25"/>
      <c r="BA1" s="25" t="s">
        <v>11</v>
      </c>
      <c r="BB1" s="6" t="s">
        <v>8</v>
      </c>
    </row>
    <row r="2" spans="1:55">
      <c r="A2" s="30"/>
      <c r="B2" s="30"/>
      <c r="C2" s="4"/>
      <c r="D2" s="5"/>
      <c r="E2" s="24" t="s">
        <v>212</v>
      </c>
      <c r="F2" s="24"/>
      <c r="G2" s="24"/>
      <c r="H2" s="24" t="s">
        <v>213</v>
      </c>
      <c r="I2" s="24"/>
      <c r="J2" s="24"/>
      <c r="K2" s="24" t="s">
        <v>212</v>
      </c>
      <c r="L2" s="24"/>
      <c r="M2" s="24"/>
      <c r="N2" s="24" t="s">
        <v>213</v>
      </c>
      <c r="O2" s="24"/>
      <c r="P2" s="24"/>
      <c r="Q2" s="24" t="s">
        <v>212</v>
      </c>
      <c r="R2" s="24"/>
      <c r="S2" s="24"/>
      <c r="T2" s="24" t="s">
        <v>213</v>
      </c>
      <c r="U2" s="24"/>
      <c r="V2" s="24"/>
      <c r="W2" s="24" t="s">
        <v>212</v>
      </c>
      <c r="X2" s="24"/>
      <c r="Y2" s="24"/>
      <c r="Z2" s="24" t="s">
        <v>213</v>
      </c>
      <c r="AA2" s="24"/>
      <c r="AB2" s="24"/>
      <c r="AC2" s="24" t="s">
        <v>212</v>
      </c>
      <c r="AD2" s="24"/>
      <c r="AE2" s="24"/>
      <c r="AF2" s="24" t="s">
        <v>213</v>
      </c>
      <c r="AG2" s="24"/>
      <c r="AH2" s="24"/>
      <c r="AI2" s="24" t="s">
        <v>2</v>
      </c>
      <c r="AJ2" s="24"/>
      <c r="AK2" s="24"/>
      <c r="AL2" s="24" t="s">
        <v>3</v>
      </c>
      <c r="AM2" s="24"/>
      <c r="AN2" s="24"/>
      <c r="AO2" s="24" t="s">
        <v>212</v>
      </c>
      <c r="AP2" s="24"/>
      <c r="AQ2" s="24"/>
      <c r="AR2" s="24" t="s">
        <v>213</v>
      </c>
      <c r="AS2" s="24"/>
      <c r="AT2" s="24"/>
      <c r="AU2" s="27"/>
      <c r="AV2" s="27"/>
      <c r="AW2" s="26"/>
      <c r="AX2" s="26"/>
      <c r="AY2" s="25"/>
      <c r="AZ2" s="25"/>
      <c r="BA2" s="25"/>
      <c r="BB2" s="6"/>
    </row>
    <row r="3" spans="1:55">
      <c r="A3" s="30"/>
      <c r="B3" s="30"/>
      <c r="C3" s="7"/>
      <c r="D3" s="8"/>
      <c r="E3" s="9" t="s">
        <v>4</v>
      </c>
      <c r="F3" s="9" t="s">
        <v>5</v>
      </c>
      <c r="G3" s="9" t="s">
        <v>7</v>
      </c>
      <c r="H3" s="9" t="s">
        <v>4</v>
      </c>
      <c r="I3" s="9" t="s">
        <v>5</v>
      </c>
      <c r="J3" s="9" t="s">
        <v>7</v>
      </c>
      <c r="K3" s="9" t="s">
        <v>4</v>
      </c>
      <c r="L3" s="9" t="s">
        <v>5</v>
      </c>
      <c r="M3" s="9" t="s">
        <v>7</v>
      </c>
      <c r="N3" s="9" t="s">
        <v>4</v>
      </c>
      <c r="O3" s="9" t="s">
        <v>5</v>
      </c>
      <c r="P3" s="9" t="s">
        <v>7</v>
      </c>
      <c r="Q3" s="9" t="s">
        <v>4</v>
      </c>
      <c r="R3" s="9" t="s">
        <v>5</v>
      </c>
      <c r="S3" s="9" t="s">
        <v>7</v>
      </c>
      <c r="T3" s="9" t="s">
        <v>4</v>
      </c>
      <c r="U3" s="9" t="s">
        <v>5</v>
      </c>
      <c r="V3" s="9" t="s">
        <v>7</v>
      </c>
      <c r="W3" s="9" t="s">
        <v>4</v>
      </c>
      <c r="X3" s="9" t="s">
        <v>5</v>
      </c>
      <c r="Y3" s="9" t="s">
        <v>7</v>
      </c>
      <c r="Z3" s="9" t="s">
        <v>4</v>
      </c>
      <c r="AA3" s="9" t="s">
        <v>5</v>
      </c>
      <c r="AB3" s="9" t="s">
        <v>7</v>
      </c>
      <c r="AC3" s="9" t="s">
        <v>4</v>
      </c>
      <c r="AD3" s="9" t="s">
        <v>5</v>
      </c>
      <c r="AE3" s="9" t="s">
        <v>7</v>
      </c>
      <c r="AF3" s="9" t="s">
        <v>4</v>
      </c>
      <c r="AG3" s="9" t="s">
        <v>5</v>
      </c>
      <c r="AH3" s="9" t="s">
        <v>7</v>
      </c>
      <c r="AI3" s="9" t="s">
        <v>4</v>
      </c>
      <c r="AJ3" s="9" t="s">
        <v>5</v>
      </c>
      <c r="AK3" s="9" t="s">
        <v>7</v>
      </c>
      <c r="AL3" s="9" t="s">
        <v>4</v>
      </c>
      <c r="AM3" s="9" t="s">
        <v>5</v>
      </c>
      <c r="AN3" s="9" t="s">
        <v>7</v>
      </c>
      <c r="AO3" s="9" t="s">
        <v>4</v>
      </c>
      <c r="AP3" s="9" t="s">
        <v>5</v>
      </c>
      <c r="AQ3" s="9" t="s">
        <v>7</v>
      </c>
      <c r="AR3" s="9" t="s">
        <v>4</v>
      </c>
      <c r="AS3" s="9" t="s">
        <v>5</v>
      </c>
      <c r="AT3" s="9" t="s">
        <v>7</v>
      </c>
      <c r="AU3" s="9" t="s">
        <v>4</v>
      </c>
      <c r="AV3" s="9" t="s">
        <v>5</v>
      </c>
      <c r="AW3" s="10"/>
      <c r="AX3" s="10"/>
      <c r="AY3" s="11" t="s">
        <v>219</v>
      </c>
      <c r="AZ3" s="11" t="s">
        <v>220</v>
      </c>
      <c r="BA3" s="11"/>
      <c r="BB3" s="6"/>
    </row>
    <row r="4" spans="1:55" ht="20.100000000000001" customHeight="1">
      <c r="A4" s="5" t="s">
        <v>12</v>
      </c>
      <c r="B4" s="5" t="s">
        <v>221</v>
      </c>
      <c r="C4" s="4">
        <v>5</v>
      </c>
      <c r="D4" s="5" t="s">
        <v>222</v>
      </c>
      <c r="E4" s="4"/>
      <c r="F4" s="4"/>
      <c r="G4" s="4"/>
      <c r="H4" s="4"/>
      <c r="I4" s="4"/>
      <c r="J4" s="4"/>
      <c r="K4" s="4">
        <v>1</v>
      </c>
      <c r="L4" s="4">
        <v>64</v>
      </c>
      <c r="M4" s="4">
        <v>65</v>
      </c>
      <c r="N4" s="4"/>
      <c r="O4" s="4"/>
      <c r="P4" s="4"/>
      <c r="Q4" s="4"/>
      <c r="R4" s="4">
        <v>23</v>
      </c>
      <c r="S4" s="4">
        <v>23</v>
      </c>
      <c r="T4" s="4">
        <v>1</v>
      </c>
      <c r="U4" s="4">
        <v>13</v>
      </c>
      <c r="V4" s="4">
        <v>14</v>
      </c>
      <c r="W4" s="4">
        <v>0</v>
      </c>
      <c r="X4" s="4">
        <v>14</v>
      </c>
      <c r="Y4" s="4">
        <v>14</v>
      </c>
      <c r="Z4" s="4">
        <v>0</v>
      </c>
      <c r="AA4" s="4">
        <v>0</v>
      </c>
      <c r="AB4" s="4">
        <v>0</v>
      </c>
      <c r="AC4" s="4">
        <v>0</v>
      </c>
      <c r="AD4" s="4">
        <v>27</v>
      </c>
      <c r="AE4" s="4">
        <v>27</v>
      </c>
      <c r="AF4" s="4">
        <v>0</v>
      </c>
      <c r="AG4" s="4">
        <v>0</v>
      </c>
      <c r="AH4" s="4">
        <v>0</v>
      </c>
      <c r="AI4" s="4">
        <v>7</v>
      </c>
      <c r="AJ4" s="4">
        <v>39</v>
      </c>
      <c r="AK4" s="4">
        <v>46</v>
      </c>
      <c r="AL4" s="4">
        <v>0</v>
      </c>
      <c r="AM4" s="4">
        <v>0</v>
      </c>
      <c r="AN4" s="4">
        <v>0</v>
      </c>
      <c r="AO4" s="4">
        <v>1</v>
      </c>
      <c r="AP4" s="4">
        <v>67</v>
      </c>
      <c r="AQ4" s="4">
        <v>68</v>
      </c>
      <c r="AR4" s="4">
        <v>0</v>
      </c>
      <c r="AS4" s="4">
        <v>0</v>
      </c>
      <c r="AT4" s="4">
        <v>0</v>
      </c>
      <c r="AU4" s="9"/>
      <c r="AV4" s="9"/>
      <c r="AW4" s="12">
        <f>(G4+J4+M4+P4+S4+V4+Y4+AB4+AE4+AH4+AK4+AN4+AQ4+AT4)*0.8</f>
        <v>205.60000000000002</v>
      </c>
      <c r="AX4" s="12"/>
      <c r="AY4" s="13">
        <v>19</v>
      </c>
      <c r="AZ4" s="13">
        <f>AY4*20</f>
        <v>380</v>
      </c>
      <c r="BA4" s="14">
        <f>MIN(AW4,AZ4)</f>
        <v>205.60000000000002</v>
      </c>
      <c r="BB4" s="15">
        <f>AW4-AX4-BA4</f>
        <v>0</v>
      </c>
      <c r="BC4" s="2"/>
    </row>
    <row r="5" spans="1:55" ht="20.100000000000001" customHeight="1">
      <c r="A5" s="5" t="s">
        <v>13</v>
      </c>
      <c r="B5" s="5" t="s">
        <v>223</v>
      </c>
      <c r="C5" s="4">
        <v>39</v>
      </c>
      <c r="D5" s="5" t="s">
        <v>224</v>
      </c>
      <c r="E5" s="4">
        <v>8</v>
      </c>
      <c r="F5" s="4">
        <v>14</v>
      </c>
      <c r="G5" s="4">
        <v>22</v>
      </c>
      <c r="H5" s="4"/>
      <c r="I5" s="4"/>
      <c r="J5" s="4"/>
      <c r="K5" s="4">
        <v>9</v>
      </c>
      <c r="L5" s="4">
        <v>88</v>
      </c>
      <c r="M5" s="4">
        <v>97</v>
      </c>
      <c r="N5" s="4"/>
      <c r="O5" s="4"/>
      <c r="P5" s="4"/>
      <c r="Q5" s="4">
        <v>18</v>
      </c>
      <c r="R5" s="4">
        <v>265</v>
      </c>
      <c r="S5" s="4">
        <v>283</v>
      </c>
      <c r="T5" s="4"/>
      <c r="U5" s="4"/>
      <c r="V5" s="4"/>
      <c r="W5" s="4">
        <v>22</v>
      </c>
      <c r="X5" s="4">
        <v>220</v>
      </c>
      <c r="Y5" s="4">
        <v>242</v>
      </c>
      <c r="Z5" s="4">
        <v>0</v>
      </c>
      <c r="AA5" s="4">
        <v>0</v>
      </c>
      <c r="AB5" s="4">
        <v>0</v>
      </c>
      <c r="AC5" s="4">
        <v>3</v>
      </c>
      <c r="AD5" s="4">
        <v>238</v>
      </c>
      <c r="AE5" s="4">
        <v>241</v>
      </c>
      <c r="AF5" s="4">
        <v>0</v>
      </c>
      <c r="AG5" s="4">
        <v>0</v>
      </c>
      <c r="AH5" s="4">
        <v>0</v>
      </c>
      <c r="AI5" s="4">
        <v>17</v>
      </c>
      <c r="AJ5" s="4">
        <v>351</v>
      </c>
      <c r="AK5" s="4">
        <v>368</v>
      </c>
      <c r="AL5" s="4">
        <v>0</v>
      </c>
      <c r="AM5" s="4">
        <v>0</v>
      </c>
      <c r="AN5" s="4">
        <v>0</v>
      </c>
      <c r="AO5" s="4">
        <v>0</v>
      </c>
      <c r="AP5" s="4">
        <v>56</v>
      </c>
      <c r="AQ5" s="4">
        <v>56</v>
      </c>
      <c r="AR5" s="4">
        <v>0</v>
      </c>
      <c r="AS5" s="4">
        <v>0</v>
      </c>
      <c r="AT5" s="4">
        <v>0</v>
      </c>
      <c r="AU5" s="7"/>
      <c r="AV5" s="7"/>
      <c r="AW5" s="12">
        <f>(G5+J5+M5+P5+S5+V5+Y5+AB5+AE5+AH5+AK5+AN5+AQ5+AT5)*0.8</f>
        <v>1047.2</v>
      </c>
      <c r="AX5" s="12"/>
      <c r="AY5" s="13">
        <v>19</v>
      </c>
      <c r="AZ5" s="13">
        <f t="shared" ref="AZ5:AZ11" si="0">AY5*20</f>
        <v>380</v>
      </c>
      <c r="BA5" s="14">
        <f t="shared" ref="BA5:BA11" si="1">MIN(AW5,AZ5)</f>
        <v>380</v>
      </c>
      <c r="BB5" s="15">
        <f>AW5-AX5-BA5</f>
        <v>667.2</v>
      </c>
      <c r="BC5" s="2"/>
    </row>
    <row r="6" spans="1:55" ht="20.100000000000001" customHeight="1">
      <c r="A6" s="5" t="s">
        <v>14</v>
      </c>
      <c r="B6" s="5" t="s">
        <v>225</v>
      </c>
      <c r="C6" s="4">
        <v>37</v>
      </c>
      <c r="D6" s="5" t="s">
        <v>226</v>
      </c>
      <c r="E6" s="4"/>
      <c r="F6" s="4">
        <v>15</v>
      </c>
      <c r="G6" s="4">
        <v>15</v>
      </c>
      <c r="H6" s="4"/>
      <c r="I6" s="4"/>
      <c r="J6" s="4"/>
      <c r="K6" s="4">
        <v>3</v>
      </c>
      <c r="L6" s="4">
        <v>75</v>
      </c>
      <c r="M6" s="4">
        <v>78</v>
      </c>
      <c r="N6" s="4"/>
      <c r="O6" s="4"/>
      <c r="P6" s="4"/>
      <c r="Q6" s="4">
        <v>6</v>
      </c>
      <c r="R6" s="4">
        <v>265</v>
      </c>
      <c r="S6" s="4">
        <v>271</v>
      </c>
      <c r="T6" s="4"/>
      <c r="U6" s="4"/>
      <c r="V6" s="4"/>
      <c r="W6" s="4">
        <v>18</v>
      </c>
      <c r="X6" s="4">
        <v>124</v>
      </c>
      <c r="Y6" s="4">
        <v>142</v>
      </c>
      <c r="Z6" s="4">
        <v>0</v>
      </c>
      <c r="AA6" s="4">
        <v>0</v>
      </c>
      <c r="AB6" s="4">
        <v>0</v>
      </c>
      <c r="AC6" s="4">
        <v>2</v>
      </c>
      <c r="AD6" s="4">
        <v>210</v>
      </c>
      <c r="AE6" s="4">
        <v>212</v>
      </c>
      <c r="AF6" s="4">
        <v>0</v>
      </c>
      <c r="AG6" s="4">
        <v>0</v>
      </c>
      <c r="AH6" s="4">
        <v>0</v>
      </c>
      <c r="AI6" s="4">
        <v>2</v>
      </c>
      <c r="AJ6" s="4">
        <v>210</v>
      </c>
      <c r="AK6" s="4">
        <v>212</v>
      </c>
      <c r="AL6" s="4">
        <v>0</v>
      </c>
      <c r="AM6" s="4">
        <v>0</v>
      </c>
      <c r="AN6" s="4">
        <v>0</v>
      </c>
      <c r="AO6" s="4">
        <v>75</v>
      </c>
      <c r="AP6" s="4">
        <v>115</v>
      </c>
      <c r="AQ6" s="4">
        <v>190</v>
      </c>
      <c r="AR6" s="4">
        <v>0</v>
      </c>
      <c r="AS6" s="4">
        <v>0</v>
      </c>
      <c r="AT6" s="4">
        <v>0</v>
      </c>
      <c r="AU6" s="7"/>
      <c r="AV6" s="7"/>
      <c r="AW6" s="12">
        <f t="shared" ref="AW6:AW69" si="2">(G6+J6+M6+P6+S6+V6+Y6+AB6+AE6+AH6+AK6+AN6+AQ6+AT6)*0.8</f>
        <v>896</v>
      </c>
      <c r="AX6" s="12"/>
      <c r="AY6" s="13">
        <v>18</v>
      </c>
      <c r="AZ6" s="13">
        <f t="shared" si="0"/>
        <v>360</v>
      </c>
      <c r="BA6" s="14">
        <f t="shared" si="1"/>
        <v>360</v>
      </c>
      <c r="BB6" s="15">
        <f t="shared" ref="BB6:BB11" si="3">AW6-AX6-BA6</f>
        <v>536</v>
      </c>
      <c r="BC6" s="2"/>
    </row>
    <row r="7" spans="1:55" ht="20.100000000000001" customHeight="1">
      <c r="A7" s="5" t="s">
        <v>15</v>
      </c>
      <c r="B7" s="5" t="s">
        <v>227</v>
      </c>
      <c r="C7" s="4">
        <v>1</v>
      </c>
      <c r="D7" s="5" t="s">
        <v>228</v>
      </c>
      <c r="E7" s="4">
        <v>6</v>
      </c>
      <c r="F7" s="4">
        <v>14</v>
      </c>
      <c r="G7" s="4">
        <v>20</v>
      </c>
      <c r="H7" s="4"/>
      <c r="I7" s="4"/>
      <c r="J7" s="4"/>
      <c r="K7" s="4">
        <v>6</v>
      </c>
      <c r="L7" s="4">
        <v>63</v>
      </c>
      <c r="M7" s="4">
        <v>69</v>
      </c>
      <c r="N7" s="4"/>
      <c r="O7" s="4"/>
      <c r="P7" s="4"/>
      <c r="Q7" s="4">
        <v>2</v>
      </c>
      <c r="R7" s="4">
        <v>90</v>
      </c>
      <c r="S7" s="4">
        <v>92</v>
      </c>
      <c r="T7" s="4"/>
      <c r="U7" s="4"/>
      <c r="V7" s="4"/>
      <c r="W7" s="4">
        <v>72</v>
      </c>
      <c r="X7" s="4">
        <v>125</v>
      </c>
      <c r="Y7" s="4">
        <v>197</v>
      </c>
      <c r="Z7" s="4">
        <v>0</v>
      </c>
      <c r="AA7" s="4">
        <v>0</v>
      </c>
      <c r="AB7" s="4">
        <v>0</v>
      </c>
      <c r="AC7" s="4">
        <v>3</v>
      </c>
      <c r="AD7" s="4">
        <v>146</v>
      </c>
      <c r="AE7" s="4">
        <v>149</v>
      </c>
      <c r="AF7" s="4">
        <v>0</v>
      </c>
      <c r="AG7" s="4">
        <v>0</v>
      </c>
      <c r="AH7" s="4">
        <v>0</v>
      </c>
      <c r="AI7" s="4">
        <v>3</v>
      </c>
      <c r="AJ7" s="4">
        <v>146</v>
      </c>
      <c r="AK7" s="4">
        <v>149</v>
      </c>
      <c r="AL7" s="4">
        <v>0</v>
      </c>
      <c r="AM7" s="4">
        <v>0</v>
      </c>
      <c r="AN7" s="4">
        <v>0</v>
      </c>
      <c r="AO7" s="4">
        <v>39</v>
      </c>
      <c r="AP7" s="4">
        <v>139</v>
      </c>
      <c r="AQ7" s="4">
        <v>178</v>
      </c>
      <c r="AR7" s="4">
        <v>0</v>
      </c>
      <c r="AS7" s="4">
        <v>0</v>
      </c>
      <c r="AT7" s="4">
        <v>0</v>
      </c>
      <c r="AU7" s="7"/>
      <c r="AV7" s="7"/>
      <c r="AW7" s="12">
        <f t="shared" si="2"/>
        <v>683.2</v>
      </c>
      <c r="AX7" s="12"/>
      <c r="AY7" s="13">
        <v>18</v>
      </c>
      <c r="AZ7" s="13">
        <f t="shared" si="0"/>
        <v>360</v>
      </c>
      <c r="BA7" s="14">
        <f t="shared" si="1"/>
        <v>360</v>
      </c>
      <c r="BB7" s="15">
        <f t="shared" si="3"/>
        <v>323.20000000000005</v>
      </c>
      <c r="BC7" s="2"/>
    </row>
    <row r="8" spans="1:55" ht="20.100000000000001" customHeight="1">
      <c r="A8" s="5" t="s">
        <v>16</v>
      </c>
      <c r="B8" s="5" t="s">
        <v>229</v>
      </c>
      <c r="C8" s="4">
        <v>6</v>
      </c>
      <c r="D8" s="5" t="s">
        <v>230</v>
      </c>
      <c r="E8" s="4"/>
      <c r="F8" s="4"/>
      <c r="G8" s="4"/>
      <c r="H8" s="4"/>
      <c r="I8" s="4"/>
      <c r="J8" s="4"/>
      <c r="K8" s="4">
        <v>27</v>
      </c>
      <c r="L8" s="4">
        <v>1</v>
      </c>
      <c r="M8" s="4">
        <v>28</v>
      </c>
      <c r="N8" s="4"/>
      <c r="O8" s="4"/>
      <c r="P8" s="4"/>
      <c r="Q8" s="4">
        <v>1</v>
      </c>
      <c r="R8" s="4">
        <v>16</v>
      </c>
      <c r="S8" s="4">
        <v>17</v>
      </c>
      <c r="T8" s="4"/>
      <c r="U8" s="4"/>
      <c r="V8" s="4"/>
      <c r="W8" s="4">
        <v>0</v>
      </c>
      <c r="X8" s="4">
        <v>58</v>
      </c>
      <c r="Y8" s="4">
        <v>58</v>
      </c>
      <c r="Z8" s="4">
        <v>0</v>
      </c>
      <c r="AA8" s="4">
        <v>0</v>
      </c>
      <c r="AB8" s="4">
        <v>0</v>
      </c>
      <c r="AC8" s="4">
        <v>0</v>
      </c>
      <c r="AD8" s="4">
        <v>37</v>
      </c>
      <c r="AE8" s="4">
        <v>37</v>
      </c>
      <c r="AF8" s="4">
        <v>1</v>
      </c>
      <c r="AG8" s="4">
        <v>5</v>
      </c>
      <c r="AH8" s="4">
        <v>6</v>
      </c>
      <c r="AI8" s="4">
        <v>0</v>
      </c>
      <c r="AJ8" s="4">
        <v>128</v>
      </c>
      <c r="AK8" s="4">
        <v>128</v>
      </c>
      <c r="AL8" s="4">
        <v>1</v>
      </c>
      <c r="AM8" s="4">
        <v>5</v>
      </c>
      <c r="AN8" s="4">
        <v>6</v>
      </c>
      <c r="AO8" s="4">
        <v>2</v>
      </c>
      <c r="AP8" s="4">
        <v>118</v>
      </c>
      <c r="AQ8" s="4">
        <v>120</v>
      </c>
      <c r="AR8" s="4">
        <v>0</v>
      </c>
      <c r="AS8" s="4">
        <v>0</v>
      </c>
      <c r="AT8" s="4">
        <v>0</v>
      </c>
      <c r="AU8" s="7"/>
      <c r="AV8" s="7"/>
      <c r="AW8" s="12">
        <f t="shared" si="2"/>
        <v>320</v>
      </c>
      <c r="AX8" s="12"/>
      <c r="AY8" s="13">
        <v>20</v>
      </c>
      <c r="AZ8" s="13">
        <f t="shared" si="0"/>
        <v>400</v>
      </c>
      <c r="BA8" s="14">
        <f t="shared" si="1"/>
        <v>320</v>
      </c>
      <c r="BB8" s="15">
        <f t="shared" si="3"/>
        <v>0</v>
      </c>
      <c r="BC8" s="2"/>
    </row>
    <row r="9" spans="1:55" ht="20.100000000000001" customHeight="1">
      <c r="A9" s="5" t="s">
        <v>17</v>
      </c>
      <c r="B9" s="5" t="s">
        <v>231</v>
      </c>
      <c r="C9" s="4">
        <v>4</v>
      </c>
      <c r="D9" s="5" t="s">
        <v>232</v>
      </c>
      <c r="E9" s="4">
        <v>1</v>
      </c>
      <c r="F9" s="4">
        <v>18</v>
      </c>
      <c r="G9" s="4">
        <v>19</v>
      </c>
      <c r="H9" s="4"/>
      <c r="I9" s="4"/>
      <c r="J9" s="4"/>
      <c r="K9" s="4">
        <v>6</v>
      </c>
      <c r="L9" s="4">
        <v>75</v>
      </c>
      <c r="M9" s="4">
        <v>81</v>
      </c>
      <c r="N9" s="4"/>
      <c r="O9" s="4"/>
      <c r="P9" s="4"/>
      <c r="Q9" s="4">
        <v>13</v>
      </c>
      <c r="R9" s="4">
        <v>72</v>
      </c>
      <c r="S9" s="4">
        <v>85</v>
      </c>
      <c r="T9" s="4"/>
      <c r="U9" s="4"/>
      <c r="V9" s="4"/>
      <c r="W9" s="4">
        <v>18</v>
      </c>
      <c r="X9" s="4">
        <v>169</v>
      </c>
      <c r="Y9" s="4">
        <v>187</v>
      </c>
      <c r="Z9" s="4">
        <v>1</v>
      </c>
      <c r="AA9" s="4">
        <v>113</v>
      </c>
      <c r="AB9" s="4">
        <v>114</v>
      </c>
      <c r="AC9" s="4">
        <v>6</v>
      </c>
      <c r="AD9" s="4">
        <v>238</v>
      </c>
      <c r="AE9" s="4">
        <v>244</v>
      </c>
      <c r="AF9" s="4">
        <v>0</v>
      </c>
      <c r="AG9" s="4">
        <v>0</v>
      </c>
      <c r="AH9" s="4">
        <v>0</v>
      </c>
      <c r="AI9" s="4">
        <v>6</v>
      </c>
      <c r="AJ9" s="4">
        <v>294</v>
      </c>
      <c r="AK9" s="4">
        <v>300</v>
      </c>
      <c r="AL9" s="4">
        <v>0</v>
      </c>
      <c r="AM9" s="4">
        <v>0</v>
      </c>
      <c r="AN9" s="4">
        <v>0</v>
      </c>
      <c r="AO9" s="4">
        <v>29</v>
      </c>
      <c r="AP9" s="4">
        <v>113</v>
      </c>
      <c r="AQ9" s="4">
        <v>142</v>
      </c>
      <c r="AR9" s="4">
        <v>2</v>
      </c>
      <c r="AS9" s="4">
        <v>170</v>
      </c>
      <c r="AT9" s="4">
        <v>172</v>
      </c>
      <c r="AU9" s="7"/>
      <c r="AV9" s="7"/>
      <c r="AW9" s="12">
        <f t="shared" si="2"/>
        <v>1075.2</v>
      </c>
      <c r="AX9" s="12"/>
      <c r="AY9" s="13">
        <v>16</v>
      </c>
      <c r="AZ9" s="13">
        <f t="shared" si="0"/>
        <v>320</v>
      </c>
      <c r="BA9" s="14">
        <f t="shared" si="1"/>
        <v>320</v>
      </c>
      <c r="BB9" s="15">
        <f t="shared" si="3"/>
        <v>755.2</v>
      </c>
      <c r="BC9" s="2"/>
    </row>
    <row r="10" spans="1:55" ht="20.100000000000001" customHeight="1">
      <c r="A10" s="5" t="s">
        <v>18</v>
      </c>
      <c r="B10" s="5" t="s">
        <v>233</v>
      </c>
      <c r="C10" s="4">
        <v>3</v>
      </c>
      <c r="D10" s="5" t="s">
        <v>234</v>
      </c>
      <c r="E10" s="4"/>
      <c r="F10" s="4">
        <v>28</v>
      </c>
      <c r="G10" s="4">
        <v>28</v>
      </c>
      <c r="H10" s="4"/>
      <c r="I10" s="4"/>
      <c r="J10" s="4"/>
      <c r="K10" s="4">
        <v>17</v>
      </c>
      <c r="L10" s="4">
        <v>127</v>
      </c>
      <c r="M10" s="4">
        <v>144</v>
      </c>
      <c r="N10" s="4"/>
      <c r="O10" s="4"/>
      <c r="P10" s="4"/>
      <c r="Q10" s="4">
        <v>19</v>
      </c>
      <c r="R10" s="4">
        <v>138</v>
      </c>
      <c r="S10" s="4">
        <v>157</v>
      </c>
      <c r="T10" s="4"/>
      <c r="U10" s="4"/>
      <c r="V10" s="4"/>
      <c r="W10" s="4">
        <v>16</v>
      </c>
      <c r="X10" s="4">
        <v>186</v>
      </c>
      <c r="Y10" s="4">
        <v>202</v>
      </c>
      <c r="Z10" s="4">
        <v>0</v>
      </c>
      <c r="AA10" s="4">
        <v>0</v>
      </c>
      <c r="AB10" s="4">
        <v>0</v>
      </c>
      <c r="AC10" s="4">
        <v>14</v>
      </c>
      <c r="AD10" s="4">
        <v>115</v>
      </c>
      <c r="AE10" s="4">
        <v>129</v>
      </c>
      <c r="AF10" s="4">
        <v>0</v>
      </c>
      <c r="AG10" s="4">
        <v>0</v>
      </c>
      <c r="AH10" s="4">
        <v>0</v>
      </c>
      <c r="AI10" s="4">
        <v>15</v>
      </c>
      <c r="AJ10" s="4">
        <v>125</v>
      </c>
      <c r="AK10" s="4">
        <v>140</v>
      </c>
      <c r="AL10" s="4">
        <v>0</v>
      </c>
      <c r="AM10" s="4">
        <v>0</v>
      </c>
      <c r="AN10" s="4">
        <v>0</v>
      </c>
      <c r="AO10" s="4">
        <v>93</v>
      </c>
      <c r="AP10" s="4">
        <v>35</v>
      </c>
      <c r="AQ10" s="4">
        <v>128</v>
      </c>
      <c r="AR10" s="4">
        <v>0</v>
      </c>
      <c r="AS10" s="4">
        <v>0</v>
      </c>
      <c r="AT10" s="4">
        <v>0</v>
      </c>
      <c r="AU10" s="7"/>
      <c r="AV10" s="7"/>
      <c r="AW10" s="12">
        <f t="shared" si="2"/>
        <v>742.40000000000009</v>
      </c>
      <c r="AX10" s="12"/>
      <c r="AY10" s="13">
        <v>17</v>
      </c>
      <c r="AZ10" s="13">
        <f t="shared" si="0"/>
        <v>340</v>
      </c>
      <c r="BA10" s="14">
        <f t="shared" si="1"/>
        <v>340</v>
      </c>
      <c r="BB10" s="15">
        <f t="shared" si="3"/>
        <v>402.40000000000009</v>
      </c>
      <c r="BC10" s="2"/>
    </row>
    <row r="11" spans="1:55" ht="20.100000000000001" customHeight="1">
      <c r="A11" s="5" t="s">
        <v>19</v>
      </c>
      <c r="B11" s="5" t="s">
        <v>235</v>
      </c>
      <c r="C11" s="4">
        <v>17</v>
      </c>
      <c r="D11" s="5" t="s">
        <v>236</v>
      </c>
      <c r="E11" s="4">
        <v>5</v>
      </c>
      <c r="F11" s="4">
        <v>17</v>
      </c>
      <c r="G11" s="4">
        <v>22</v>
      </c>
      <c r="H11" s="4"/>
      <c r="I11" s="4"/>
      <c r="J11" s="4"/>
      <c r="K11" s="4">
        <v>6</v>
      </c>
      <c r="L11" s="4">
        <v>152</v>
      </c>
      <c r="M11" s="4">
        <v>158</v>
      </c>
      <c r="N11" s="4"/>
      <c r="O11" s="4"/>
      <c r="P11" s="4"/>
      <c r="Q11" s="4">
        <v>8</v>
      </c>
      <c r="R11" s="4">
        <v>253</v>
      </c>
      <c r="S11" s="4">
        <v>261</v>
      </c>
      <c r="T11" s="4"/>
      <c r="U11" s="4"/>
      <c r="V11" s="4"/>
      <c r="W11" s="4">
        <v>12</v>
      </c>
      <c r="X11" s="4">
        <v>337</v>
      </c>
      <c r="Y11" s="4">
        <v>349</v>
      </c>
      <c r="Z11" s="4">
        <v>0</v>
      </c>
      <c r="AA11" s="4">
        <v>0</v>
      </c>
      <c r="AB11" s="4">
        <v>0</v>
      </c>
      <c r="AC11" s="4">
        <v>72</v>
      </c>
      <c r="AD11" s="4">
        <v>221</v>
      </c>
      <c r="AE11" s="4">
        <v>293</v>
      </c>
      <c r="AF11" s="4">
        <v>8</v>
      </c>
      <c r="AG11" s="4">
        <v>0</v>
      </c>
      <c r="AH11" s="4">
        <v>8</v>
      </c>
      <c r="AI11" s="4">
        <v>75</v>
      </c>
      <c r="AJ11" s="4">
        <v>249</v>
      </c>
      <c r="AK11" s="4">
        <v>324</v>
      </c>
      <c r="AL11" s="4">
        <v>8</v>
      </c>
      <c r="AM11" s="4">
        <v>0</v>
      </c>
      <c r="AN11" s="4">
        <v>8</v>
      </c>
      <c r="AO11" s="4">
        <v>1</v>
      </c>
      <c r="AP11" s="4">
        <v>174</v>
      </c>
      <c r="AQ11" s="4">
        <v>175</v>
      </c>
      <c r="AR11" s="4">
        <v>0</v>
      </c>
      <c r="AS11" s="4">
        <v>0</v>
      </c>
      <c r="AT11" s="4">
        <v>0</v>
      </c>
      <c r="AU11" s="7"/>
      <c r="AV11" s="7"/>
      <c r="AW11" s="12">
        <f t="shared" si="2"/>
        <v>1278.4000000000001</v>
      </c>
      <c r="AX11" s="12"/>
      <c r="AY11" s="13">
        <v>18</v>
      </c>
      <c r="AZ11" s="13">
        <f t="shared" si="0"/>
        <v>360</v>
      </c>
      <c r="BA11" s="14">
        <f t="shared" si="1"/>
        <v>360</v>
      </c>
      <c r="BB11" s="15">
        <f t="shared" si="3"/>
        <v>918.40000000000009</v>
      </c>
      <c r="BC11" s="2"/>
    </row>
    <row r="12" spans="1:55" ht="20.100000000000001" customHeight="1">
      <c r="A12" s="5" t="s">
        <v>237</v>
      </c>
      <c r="B12" s="5" t="s">
        <v>238</v>
      </c>
      <c r="C12" s="4">
        <v>16</v>
      </c>
      <c r="D12" s="5" t="s">
        <v>239</v>
      </c>
      <c r="E12" s="4"/>
      <c r="F12" s="4"/>
      <c r="G12" s="4"/>
      <c r="H12" s="4"/>
      <c r="I12" s="4"/>
      <c r="J12" s="4"/>
      <c r="K12" s="4">
        <v>13</v>
      </c>
      <c r="L12" s="4">
        <v>49</v>
      </c>
      <c r="M12" s="4">
        <v>62</v>
      </c>
      <c r="N12" s="4"/>
      <c r="O12" s="4"/>
      <c r="P12" s="4"/>
      <c r="Q12" s="4">
        <v>18</v>
      </c>
      <c r="R12" s="4">
        <v>84</v>
      </c>
      <c r="S12" s="4">
        <v>102</v>
      </c>
      <c r="T12" s="4"/>
      <c r="U12" s="4"/>
      <c r="V12" s="4"/>
      <c r="W12" s="4">
        <v>4</v>
      </c>
      <c r="X12" s="4">
        <v>81</v>
      </c>
      <c r="Y12" s="4">
        <v>85</v>
      </c>
      <c r="Z12" s="4">
        <v>0</v>
      </c>
      <c r="AA12" s="4">
        <v>0</v>
      </c>
      <c r="AB12" s="4">
        <v>0</v>
      </c>
      <c r="AC12" s="4">
        <v>7</v>
      </c>
      <c r="AD12" s="4">
        <v>129</v>
      </c>
      <c r="AE12" s="4">
        <v>136</v>
      </c>
      <c r="AF12" s="4">
        <v>0</v>
      </c>
      <c r="AG12" s="4">
        <v>0</v>
      </c>
      <c r="AH12" s="4">
        <v>0</v>
      </c>
      <c r="AI12" s="4">
        <v>9</v>
      </c>
      <c r="AJ12" s="4">
        <v>129</v>
      </c>
      <c r="AK12" s="4">
        <v>138</v>
      </c>
      <c r="AL12" s="4">
        <v>0</v>
      </c>
      <c r="AM12" s="4">
        <v>0</v>
      </c>
      <c r="AN12" s="4">
        <v>0</v>
      </c>
      <c r="AO12" s="4">
        <v>8</v>
      </c>
      <c r="AP12" s="4">
        <v>39</v>
      </c>
      <c r="AQ12" s="4">
        <v>47</v>
      </c>
      <c r="AR12" s="4">
        <v>0</v>
      </c>
      <c r="AS12" s="4">
        <v>0</v>
      </c>
      <c r="AT12" s="4">
        <v>0</v>
      </c>
      <c r="AU12" s="13"/>
      <c r="AV12" s="13"/>
      <c r="AW12" s="12">
        <f t="shared" si="2"/>
        <v>456</v>
      </c>
      <c r="AX12" s="12"/>
      <c r="AY12" s="13">
        <v>16</v>
      </c>
      <c r="AZ12" s="13">
        <f t="shared" ref="AZ12:AZ21" si="4">AY12*20</f>
        <v>320</v>
      </c>
      <c r="BA12" s="14">
        <f t="shared" ref="BA12:BA21" si="5">MIN(AW12,AZ12)</f>
        <v>320</v>
      </c>
      <c r="BB12" s="15">
        <f t="shared" ref="BB12:BB21" si="6">AW12-AX12-BA12</f>
        <v>136</v>
      </c>
    </row>
    <row r="13" spans="1:55" ht="20.100000000000001" customHeight="1">
      <c r="A13" s="5" t="s">
        <v>20</v>
      </c>
      <c r="B13" s="5" t="s">
        <v>240</v>
      </c>
      <c r="C13" s="4">
        <v>9</v>
      </c>
      <c r="D13" s="5" t="s">
        <v>241</v>
      </c>
      <c r="E13" s="4">
        <v>6</v>
      </c>
      <c r="F13" s="4">
        <v>31</v>
      </c>
      <c r="G13" s="4">
        <v>37</v>
      </c>
      <c r="H13" s="4"/>
      <c r="I13" s="4"/>
      <c r="J13" s="4"/>
      <c r="K13" s="4">
        <v>23</v>
      </c>
      <c r="L13" s="4">
        <v>38</v>
      </c>
      <c r="M13" s="4">
        <v>61</v>
      </c>
      <c r="N13" s="4"/>
      <c r="O13" s="4"/>
      <c r="P13" s="4"/>
      <c r="Q13" s="4">
        <v>43</v>
      </c>
      <c r="R13" s="4">
        <v>50</v>
      </c>
      <c r="S13" s="4">
        <v>93</v>
      </c>
      <c r="T13" s="4"/>
      <c r="U13" s="4"/>
      <c r="V13" s="4"/>
      <c r="W13" s="4">
        <v>59</v>
      </c>
      <c r="X13" s="4">
        <v>34</v>
      </c>
      <c r="Y13" s="4">
        <v>93</v>
      </c>
      <c r="Z13" s="4">
        <v>0</v>
      </c>
      <c r="AA13" s="4">
        <v>0</v>
      </c>
      <c r="AB13" s="4">
        <v>0</v>
      </c>
      <c r="AC13" s="4">
        <v>57</v>
      </c>
      <c r="AD13" s="4">
        <v>55</v>
      </c>
      <c r="AE13" s="4">
        <v>112</v>
      </c>
      <c r="AF13" s="4">
        <v>0</v>
      </c>
      <c r="AG13" s="4">
        <v>0</v>
      </c>
      <c r="AH13" s="4">
        <v>0</v>
      </c>
      <c r="AI13" s="4">
        <v>61</v>
      </c>
      <c r="AJ13" s="4">
        <v>60</v>
      </c>
      <c r="AK13" s="4">
        <v>121</v>
      </c>
      <c r="AL13" s="4">
        <v>0</v>
      </c>
      <c r="AM13" s="4">
        <v>0</v>
      </c>
      <c r="AN13" s="4">
        <v>0</v>
      </c>
      <c r="AO13" s="4">
        <v>4</v>
      </c>
      <c r="AP13" s="4">
        <v>12</v>
      </c>
      <c r="AQ13" s="4">
        <v>16</v>
      </c>
      <c r="AR13" s="4">
        <v>0</v>
      </c>
      <c r="AS13" s="4">
        <v>0</v>
      </c>
      <c r="AT13" s="4">
        <v>0</v>
      </c>
      <c r="AU13" s="13"/>
      <c r="AV13" s="13"/>
      <c r="AW13" s="12">
        <f t="shared" si="2"/>
        <v>426.40000000000003</v>
      </c>
      <c r="AX13" s="12"/>
      <c r="AY13" s="13">
        <v>16</v>
      </c>
      <c r="AZ13" s="13">
        <f t="shared" si="4"/>
        <v>320</v>
      </c>
      <c r="BA13" s="14">
        <f t="shared" si="5"/>
        <v>320</v>
      </c>
      <c r="BB13" s="15">
        <f t="shared" si="6"/>
        <v>106.40000000000003</v>
      </c>
    </row>
    <row r="14" spans="1:55" ht="20.100000000000001" customHeight="1">
      <c r="A14" s="5" t="s">
        <v>21</v>
      </c>
      <c r="B14" s="5" t="s">
        <v>242</v>
      </c>
      <c r="C14" s="4">
        <v>14</v>
      </c>
      <c r="D14" s="5" t="s">
        <v>243</v>
      </c>
      <c r="E14" s="4">
        <v>2</v>
      </c>
      <c r="F14" s="4"/>
      <c r="G14" s="4">
        <v>2</v>
      </c>
      <c r="H14" s="4"/>
      <c r="I14" s="4"/>
      <c r="J14" s="4"/>
      <c r="K14" s="4"/>
      <c r="L14" s="4"/>
      <c r="M14" s="4"/>
      <c r="N14" s="4"/>
      <c r="O14" s="4"/>
      <c r="P14" s="4"/>
      <c r="Q14" s="4">
        <v>18</v>
      </c>
      <c r="R14" s="4">
        <v>13</v>
      </c>
      <c r="S14" s="4">
        <v>31</v>
      </c>
      <c r="T14" s="4"/>
      <c r="U14" s="4"/>
      <c r="V14" s="4"/>
      <c r="W14" s="4">
        <v>0</v>
      </c>
      <c r="X14" s="4">
        <v>56</v>
      </c>
      <c r="Y14" s="4">
        <v>56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1</v>
      </c>
      <c r="AJ14" s="4">
        <v>0</v>
      </c>
      <c r="AK14" s="4">
        <v>1</v>
      </c>
      <c r="AL14" s="4">
        <v>0</v>
      </c>
      <c r="AM14" s="4">
        <v>0</v>
      </c>
      <c r="AN14" s="4">
        <v>0</v>
      </c>
      <c r="AO14" s="4">
        <v>1</v>
      </c>
      <c r="AP14" s="4">
        <v>56</v>
      </c>
      <c r="AQ14" s="4">
        <v>57</v>
      </c>
      <c r="AR14" s="4">
        <v>0</v>
      </c>
      <c r="AS14" s="4">
        <v>0</v>
      </c>
      <c r="AT14" s="4">
        <v>0</v>
      </c>
      <c r="AU14" s="13"/>
      <c r="AV14" s="13"/>
      <c r="AW14" s="12">
        <f t="shared" si="2"/>
        <v>117.60000000000001</v>
      </c>
      <c r="AX14" s="12"/>
      <c r="AY14" s="13">
        <v>17</v>
      </c>
      <c r="AZ14" s="13">
        <f t="shared" si="4"/>
        <v>340</v>
      </c>
      <c r="BA14" s="14">
        <f t="shared" si="5"/>
        <v>117.60000000000001</v>
      </c>
      <c r="BB14" s="15">
        <f t="shared" si="6"/>
        <v>0</v>
      </c>
    </row>
    <row r="15" spans="1:55" ht="20.100000000000001" customHeight="1">
      <c r="A15" s="5" t="s">
        <v>22</v>
      </c>
      <c r="B15" s="5" t="s">
        <v>244</v>
      </c>
      <c r="C15" s="4">
        <v>10</v>
      </c>
      <c r="D15" s="5" t="s">
        <v>245</v>
      </c>
      <c r="E15" s="4"/>
      <c r="F15" s="4">
        <v>11</v>
      </c>
      <c r="G15" s="4">
        <v>11</v>
      </c>
      <c r="H15" s="4"/>
      <c r="I15" s="4"/>
      <c r="J15" s="4"/>
      <c r="K15" s="4">
        <v>12</v>
      </c>
      <c r="L15" s="4">
        <v>204</v>
      </c>
      <c r="M15" s="4">
        <v>216</v>
      </c>
      <c r="N15" s="4"/>
      <c r="O15" s="4"/>
      <c r="P15" s="4"/>
      <c r="Q15" s="4">
        <v>30</v>
      </c>
      <c r="R15" s="4">
        <v>43</v>
      </c>
      <c r="S15" s="4">
        <v>73</v>
      </c>
      <c r="T15" s="4"/>
      <c r="U15" s="4"/>
      <c r="V15" s="4"/>
      <c r="W15" s="4">
        <v>85</v>
      </c>
      <c r="X15" s="4">
        <v>81</v>
      </c>
      <c r="Y15" s="4">
        <v>166</v>
      </c>
      <c r="Z15" s="4">
        <v>45</v>
      </c>
      <c r="AA15" s="4">
        <v>49</v>
      </c>
      <c r="AB15" s="4">
        <v>94</v>
      </c>
      <c r="AC15" s="4">
        <v>4</v>
      </c>
      <c r="AD15" s="4">
        <v>199</v>
      </c>
      <c r="AE15" s="4">
        <v>203</v>
      </c>
      <c r="AF15" s="4">
        <v>1</v>
      </c>
      <c r="AG15" s="4">
        <v>16</v>
      </c>
      <c r="AH15" s="4">
        <v>17</v>
      </c>
      <c r="AI15" s="4">
        <v>10</v>
      </c>
      <c r="AJ15" s="4">
        <v>298</v>
      </c>
      <c r="AK15" s="4">
        <v>308</v>
      </c>
      <c r="AL15" s="4">
        <v>1</v>
      </c>
      <c r="AM15" s="4">
        <v>16</v>
      </c>
      <c r="AN15" s="4">
        <v>17</v>
      </c>
      <c r="AO15" s="4">
        <v>4</v>
      </c>
      <c r="AP15" s="4">
        <v>37</v>
      </c>
      <c r="AQ15" s="4">
        <v>41</v>
      </c>
      <c r="AR15" s="4">
        <v>0</v>
      </c>
      <c r="AS15" s="4">
        <v>0</v>
      </c>
      <c r="AT15" s="4">
        <v>0</v>
      </c>
      <c r="AU15" s="13"/>
      <c r="AV15" s="13"/>
      <c r="AW15" s="12">
        <f t="shared" si="2"/>
        <v>916.80000000000007</v>
      </c>
      <c r="AX15" s="12"/>
      <c r="AY15" s="13">
        <v>20</v>
      </c>
      <c r="AZ15" s="13">
        <f t="shared" si="4"/>
        <v>400</v>
      </c>
      <c r="BA15" s="14">
        <f t="shared" si="5"/>
        <v>400</v>
      </c>
      <c r="BB15" s="15">
        <f t="shared" si="6"/>
        <v>516.80000000000007</v>
      </c>
    </row>
    <row r="16" spans="1:55" ht="20.100000000000001" customHeight="1">
      <c r="A16" s="5" t="s">
        <v>23</v>
      </c>
      <c r="B16" s="5" t="s">
        <v>246</v>
      </c>
      <c r="C16" s="4">
        <v>13</v>
      </c>
      <c r="D16" s="5" t="s">
        <v>247</v>
      </c>
      <c r="E16" s="4"/>
      <c r="F16" s="4">
        <v>21</v>
      </c>
      <c r="G16" s="4">
        <v>21</v>
      </c>
      <c r="H16" s="4"/>
      <c r="I16" s="4"/>
      <c r="J16" s="4"/>
      <c r="K16" s="4">
        <v>26</v>
      </c>
      <c r="L16" s="4">
        <v>64</v>
      </c>
      <c r="M16" s="4">
        <v>90</v>
      </c>
      <c r="N16" s="4"/>
      <c r="O16" s="4"/>
      <c r="P16" s="4"/>
      <c r="Q16" s="4">
        <v>524</v>
      </c>
      <c r="R16" s="4">
        <v>62</v>
      </c>
      <c r="S16" s="4">
        <v>586</v>
      </c>
      <c r="T16" s="4"/>
      <c r="U16" s="4"/>
      <c r="V16" s="4"/>
      <c r="W16" s="4">
        <v>11</v>
      </c>
      <c r="X16" s="4">
        <v>48</v>
      </c>
      <c r="Y16" s="4">
        <v>59</v>
      </c>
      <c r="Z16" s="4">
        <v>0</v>
      </c>
      <c r="AA16" s="4">
        <v>0</v>
      </c>
      <c r="AB16" s="4">
        <v>0</v>
      </c>
      <c r="AC16" s="4">
        <v>13</v>
      </c>
      <c r="AD16" s="4">
        <v>21</v>
      </c>
      <c r="AE16" s="4">
        <v>34</v>
      </c>
      <c r="AF16" s="4">
        <v>0</v>
      </c>
      <c r="AG16" s="4">
        <v>0</v>
      </c>
      <c r="AH16" s="4">
        <v>0</v>
      </c>
      <c r="AI16" s="4">
        <v>17</v>
      </c>
      <c r="AJ16" s="4">
        <v>21</v>
      </c>
      <c r="AK16" s="4">
        <v>38</v>
      </c>
      <c r="AL16" s="4">
        <v>0</v>
      </c>
      <c r="AM16" s="4">
        <v>0</v>
      </c>
      <c r="AN16" s="4">
        <v>0</v>
      </c>
      <c r="AO16" s="4">
        <v>1</v>
      </c>
      <c r="AP16" s="4">
        <v>81</v>
      </c>
      <c r="AQ16" s="4">
        <v>82</v>
      </c>
      <c r="AR16" s="4">
        <v>0</v>
      </c>
      <c r="AS16" s="4">
        <v>0</v>
      </c>
      <c r="AT16" s="4">
        <v>0</v>
      </c>
      <c r="AU16" s="13"/>
      <c r="AV16" s="13"/>
      <c r="AW16" s="12">
        <f t="shared" si="2"/>
        <v>728</v>
      </c>
      <c r="AX16" s="12"/>
      <c r="AY16" s="13">
        <v>17</v>
      </c>
      <c r="AZ16" s="13">
        <f t="shared" si="4"/>
        <v>340</v>
      </c>
      <c r="BA16" s="14">
        <f t="shared" si="5"/>
        <v>340</v>
      </c>
      <c r="BB16" s="15">
        <f t="shared" si="6"/>
        <v>388</v>
      </c>
    </row>
    <row r="17" spans="1:55" ht="20.100000000000001" customHeight="1">
      <c r="A17" s="5" t="s">
        <v>24</v>
      </c>
      <c r="B17" s="5" t="s">
        <v>248</v>
      </c>
      <c r="C17" s="4">
        <v>8</v>
      </c>
      <c r="D17" s="5" t="s">
        <v>249</v>
      </c>
      <c r="E17" s="4"/>
      <c r="F17" s="4"/>
      <c r="G17" s="4"/>
      <c r="H17" s="4"/>
      <c r="I17" s="4"/>
      <c r="J17" s="4"/>
      <c r="K17" s="4">
        <v>19</v>
      </c>
      <c r="L17" s="4">
        <v>34</v>
      </c>
      <c r="M17" s="4">
        <v>53</v>
      </c>
      <c r="N17" s="4"/>
      <c r="O17" s="4"/>
      <c r="P17" s="4"/>
      <c r="Q17" s="4"/>
      <c r="R17" s="4">
        <v>20</v>
      </c>
      <c r="S17" s="4">
        <v>20</v>
      </c>
      <c r="T17" s="4"/>
      <c r="U17" s="4"/>
      <c r="V17" s="4"/>
      <c r="W17" s="4">
        <v>0</v>
      </c>
      <c r="X17" s="4">
        <v>10</v>
      </c>
      <c r="Y17" s="4">
        <v>10</v>
      </c>
      <c r="Z17" s="4">
        <v>0</v>
      </c>
      <c r="AA17" s="4">
        <v>0</v>
      </c>
      <c r="AB17" s="4">
        <v>0</v>
      </c>
      <c r="AC17" s="4">
        <v>11</v>
      </c>
      <c r="AD17" s="4">
        <v>26</v>
      </c>
      <c r="AE17" s="4">
        <v>37</v>
      </c>
      <c r="AF17" s="4">
        <v>0</v>
      </c>
      <c r="AG17" s="4">
        <v>0</v>
      </c>
      <c r="AH17" s="4">
        <v>0</v>
      </c>
      <c r="AI17" s="4">
        <v>11</v>
      </c>
      <c r="AJ17" s="4">
        <v>26</v>
      </c>
      <c r="AK17" s="4">
        <v>37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13"/>
      <c r="AV17" s="13"/>
      <c r="AW17" s="12">
        <f t="shared" si="2"/>
        <v>125.60000000000001</v>
      </c>
      <c r="AX17" s="12"/>
      <c r="AY17" s="13">
        <v>18</v>
      </c>
      <c r="AZ17" s="13">
        <f t="shared" si="4"/>
        <v>360</v>
      </c>
      <c r="BA17" s="14">
        <f t="shared" si="5"/>
        <v>125.60000000000001</v>
      </c>
      <c r="BB17" s="15">
        <f t="shared" si="6"/>
        <v>0</v>
      </c>
    </row>
    <row r="18" spans="1:55" ht="20.100000000000001" customHeight="1">
      <c r="A18" s="5" t="s">
        <v>25</v>
      </c>
      <c r="B18" s="5" t="s">
        <v>250</v>
      </c>
      <c r="C18" s="4">
        <v>15</v>
      </c>
      <c r="D18" s="5" t="s">
        <v>251</v>
      </c>
      <c r="E18" s="4"/>
      <c r="F18" s="4"/>
      <c r="G18" s="4"/>
      <c r="H18" s="4"/>
      <c r="I18" s="4"/>
      <c r="J18" s="4"/>
      <c r="K18" s="4">
        <v>2</v>
      </c>
      <c r="L18" s="4">
        <v>65</v>
      </c>
      <c r="M18" s="4">
        <v>67</v>
      </c>
      <c r="N18" s="4"/>
      <c r="O18" s="4"/>
      <c r="P18" s="4"/>
      <c r="Q18" s="4">
        <v>2</v>
      </c>
      <c r="R18" s="4">
        <v>53</v>
      </c>
      <c r="S18" s="4">
        <v>55</v>
      </c>
      <c r="T18" s="4"/>
      <c r="U18" s="4"/>
      <c r="V18" s="4"/>
      <c r="W18" s="4">
        <v>1</v>
      </c>
      <c r="X18" s="4">
        <v>83</v>
      </c>
      <c r="Y18" s="4">
        <v>84</v>
      </c>
      <c r="Z18" s="4">
        <v>0</v>
      </c>
      <c r="AA18" s="4">
        <v>0</v>
      </c>
      <c r="AB18" s="4">
        <v>0</v>
      </c>
      <c r="AC18" s="4">
        <v>1</v>
      </c>
      <c r="AD18" s="4">
        <v>56</v>
      </c>
      <c r="AE18" s="4">
        <v>57</v>
      </c>
      <c r="AF18" s="4">
        <v>0</v>
      </c>
      <c r="AG18" s="4">
        <v>0</v>
      </c>
      <c r="AH18" s="4">
        <v>0</v>
      </c>
      <c r="AI18" s="4">
        <v>1</v>
      </c>
      <c r="AJ18" s="4">
        <v>56</v>
      </c>
      <c r="AK18" s="4">
        <v>57</v>
      </c>
      <c r="AL18" s="4">
        <v>0</v>
      </c>
      <c r="AM18" s="4">
        <v>0</v>
      </c>
      <c r="AN18" s="4">
        <v>0</v>
      </c>
      <c r="AO18" s="4">
        <v>0</v>
      </c>
      <c r="AP18" s="4">
        <v>56</v>
      </c>
      <c r="AQ18" s="4">
        <v>56</v>
      </c>
      <c r="AR18" s="4">
        <v>0</v>
      </c>
      <c r="AS18" s="4">
        <v>0</v>
      </c>
      <c r="AT18" s="4">
        <v>0</v>
      </c>
      <c r="AU18" s="13"/>
      <c r="AV18" s="13"/>
      <c r="AW18" s="12">
        <f t="shared" si="2"/>
        <v>300.8</v>
      </c>
      <c r="AX18" s="12"/>
      <c r="AY18" s="13">
        <v>16</v>
      </c>
      <c r="AZ18" s="13">
        <f t="shared" si="4"/>
        <v>320</v>
      </c>
      <c r="BA18" s="14">
        <f t="shared" si="5"/>
        <v>300.8</v>
      </c>
      <c r="BB18" s="15">
        <f t="shared" si="6"/>
        <v>0</v>
      </c>
    </row>
    <row r="19" spans="1:55" ht="20.100000000000001" customHeight="1">
      <c r="A19" s="5" t="s">
        <v>26</v>
      </c>
      <c r="B19" s="5" t="s">
        <v>252</v>
      </c>
      <c r="C19" s="4">
        <v>72</v>
      </c>
      <c r="D19" s="5" t="s">
        <v>253</v>
      </c>
      <c r="E19" s="4"/>
      <c r="F19" s="4"/>
      <c r="G19" s="4"/>
      <c r="H19" s="4"/>
      <c r="I19" s="4"/>
      <c r="J19" s="4"/>
      <c r="K19" s="4">
        <v>3</v>
      </c>
      <c r="L19" s="4">
        <v>44</v>
      </c>
      <c r="M19" s="4">
        <v>47</v>
      </c>
      <c r="N19" s="4"/>
      <c r="O19" s="4"/>
      <c r="P19" s="4"/>
      <c r="Q19" s="4">
        <v>8</v>
      </c>
      <c r="R19" s="4">
        <v>90</v>
      </c>
      <c r="S19" s="4">
        <v>98</v>
      </c>
      <c r="T19" s="4"/>
      <c r="U19" s="4"/>
      <c r="V19" s="4"/>
      <c r="W19" s="4">
        <v>12</v>
      </c>
      <c r="X19" s="4">
        <v>141</v>
      </c>
      <c r="Y19" s="4">
        <v>153</v>
      </c>
      <c r="Z19" s="4">
        <v>0</v>
      </c>
      <c r="AA19" s="4">
        <v>85</v>
      </c>
      <c r="AB19" s="4">
        <v>85</v>
      </c>
      <c r="AC19" s="4">
        <v>24</v>
      </c>
      <c r="AD19" s="4">
        <v>147</v>
      </c>
      <c r="AE19" s="4">
        <v>171</v>
      </c>
      <c r="AF19" s="4">
        <v>0</v>
      </c>
      <c r="AG19" s="4">
        <v>31</v>
      </c>
      <c r="AH19" s="4">
        <v>31</v>
      </c>
      <c r="AI19" s="4">
        <v>31</v>
      </c>
      <c r="AJ19" s="4">
        <v>147</v>
      </c>
      <c r="AK19" s="4">
        <v>178</v>
      </c>
      <c r="AL19" s="4">
        <v>1</v>
      </c>
      <c r="AM19" s="4">
        <v>81</v>
      </c>
      <c r="AN19" s="4">
        <v>82</v>
      </c>
      <c r="AO19" s="4">
        <v>22</v>
      </c>
      <c r="AP19" s="4">
        <v>89</v>
      </c>
      <c r="AQ19" s="4">
        <v>111</v>
      </c>
      <c r="AR19" s="4">
        <v>1</v>
      </c>
      <c r="AS19" s="4">
        <v>29</v>
      </c>
      <c r="AT19" s="4">
        <v>30</v>
      </c>
      <c r="AU19" s="13"/>
      <c r="AV19" s="13"/>
      <c r="AW19" s="12">
        <f t="shared" si="2"/>
        <v>788.80000000000007</v>
      </c>
      <c r="AX19" s="12"/>
      <c r="AY19" s="13">
        <v>21</v>
      </c>
      <c r="AZ19" s="13">
        <f t="shared" si="4"/>
        <v>420</v>
      </c>
      <c r="BA19" s="14">
        <f t="shared" si="5"/>
        <v>420</v>
      </c>
      <c r="BB19" s="15">
        <f t="shared" si="6"/>
        <v>368.80000000000007</v>
      </c>
    </row>
    <row r="20" spans="1:55" ht="20.100000000000001" customHeight="1">
      <c r="A20" s="5" t="s">
        <v>254</v>
      </c>
      <c r="B20" s="5" t="s">
        <v>255</v>
      </c>
      <c r="C20" s="4">
        <v>41</v>
      </c>
      <c r="D20" s="5" t="s">
        <v>256</v>
      </c>
      <c r="E20" s="4">
        <v>1</v>
      </c>
      <c r="F20" s="4">
        <v>11</v>
      </c>
      <c r="G20" s="4">
        <v>12</v>
      </c>
      <c r="H20" s="4"/>
      <c r="I20" s="4"/>
      <c r="J20" s="4"/>
      <c r="K20" s="4">
        <v>2</v>
      </c>
      <c r="L20" s="4">
        <v>96</v>
      </c>
      <c r="M20" s="4">
        <v>98</v>
      </c>
      <c r="N20" s="4"/>
      <c r="O20" s="4"/>
      <c r="P20" s="4"/>
      <c r="Q20" s="4">
        <v>17</v>
      </c>
      <c r="R20" s="4">
        <v>93</v>
      </c>
      <c r="S20" s="4">
        <v>110</v>
      </c>
      <c r="T20" s="4">
        <v>3</v>
      </c>
      <c r="U20" s="4">
        <v>5</v>
      </c>
      <c r="V20" s="4">
        <v>8</v>
      </c>
      <c r="W20" s="4">
        <v>43</v>
      </c>
      <c r="X20" s="4">
        <v>183</v>
      </c>
      <c r="Y20" s="4">
        <v>226</v>
      </c>
      <c r="Z20" s="4">
        <v>0</v>
      </c>
      <c r="AA20" s="4">
        <v>25</v>
      </c>
      <c r="AB20" s="4">
        <v>25</v>
      </c>
      <c r="AC20" s="4">
        <v>17</v>
      </c>
      <c r="AD20" s="4">
        <v>211</v>
      </c>
      <c r="AE20" s="4">
        <v>228</v>
      </c>
      <c r="AF20" s="4">
        <v>0</v>
      </c>
      <c r="AG20" s="4">
        <v>0</v>
      </c>
      <c r="AH20" s="4">
        <v>0</v>
      </c>
      <c r="AI20" s="4">
        <v>20</v>
      </c>
      <c r="AJ20" s="4">
        <v>211</v>
      </c>
      <c r="AK20" s="4">
        <v>231</v>
      </c>
      <c r="AL20" s="4">
        <v>0</v>
      </c>
      <c r="AM20" s="4">
        <v>0</v>
      </c>
      <c r="AN20" s="4">
        <v>0</v>
      </c>
      <c r="AO20" s="4">
        <v>0</v>
      </c>
      <c r="AP20" s="4">
        <v>104</v>
      </c>
      <c r="AQ20" s="4">
        <v>104</v>
      </c>
      <c r="AR20" s="4">
        <v>0</v>
      </c>
      <c r="AS20" s="4">
        <v>0</v>
      </c>
      <c r="AT20" s="4">
        <v>0</v>
      </c>
      <c r="AU20" s="13"/>
      <c r="AV20" s="13"/>
      <c r="AW20" s="12">
        <f t="shared" si="2"/>
        <v>833.6</v>
      </c>
      <c r="AX20" s="12"/>
      <c r="AY20" s="13">
        <v>17</v>
      </c>
      <c r="AZ20" s="13">
        <f t="shared" si="4"/>
        <v>340</v>
      </c>
      <c r="BA20" s="14">
        <f t="shared" si="5"/>
        <v>340</v>
      </c>
      <c r="BB20" s="15">
        <f t="shared" si="6"/>
        <v>493.6</v>
      </c>
    </row>
    <row r="21" spans="1:55" ht="20.100000000000001" customHeight="1">
      <c r="A21" s="5" t="s">
        <v>27</v>
      </c>
      <c r="B21" s="5" t="s">
        <v>257</v>
      </c>
      <c r="C21" s="4">
        <v>42</v>
      </c>
      <c r="D21" s="5" t="s">
        <v>258</v>
      </c>
      <c r="E21" s="4">
        <v>1</v>
      </c>
      <c r="F21" s="4">
        <v>14</v>
      </c>
      <c r="G21" s="4">
        <v>15</v>
      </c>
      <c r="H21" s="4"/>
      <c r="I21" s="4"/>
      <c r="J21" s="4"/>
      <c r="K21" s="4">
        <v>13</v>
      </c>
      <c r="L21" s="4">
        <v>86</v>
      </c>
      <c r="M21" s="4">
        <v>99</v>
      </c>
      <c r="N21" s="4"/>
      <c r="O21" s="4"/>
      <c r="P21" s="4"/>
      <c r="Q21" s="4">
        <v>66</v>
      </c>
      <c r="R21" s="4">
        <v>148</v>
      </c>
      <c r="S21" s="4">
        <v>214</v>
      </c>
      <c r="T21" s="4"/>
      <c r="U21" s="4"/>
      <c r="V21" s="4"/>
      <c r="W21" s="4">
        <v>8</v>
      </c>
      <c r="X21" s="4">
        <v>70</v>
      </c>
      <c r="Y21" s="4">
        <v>78</v>
      </c>
      <c r="Z21" s="4">
        <v>1</v>
      </c>
      <c r="AA21" s="4">
        <v>87</v>
      </c>
      <c r="AB21" s="4">
        <v>88</v>
      </c>
      <c r="AC21" s="4">
        <v>31</v>
      </c>
      <c r="AD21" s="4">
        <v>169</v>
      </c>
      <c r="AE21" s="4">
        <v>200</v>
      </c>
      <c r="AF21" s="4">
        <v>1</v>
      </c>
      <c r="AG21" s="4">
        <v>0</v>
      </c>
      <c r="AH21" s="4">
        <v>1</v>
      </c>
      <c r="AI21" s="4">
        <v>33</v>
      </c>
      <c r="AJ21" s="4">
        <v>197</v>
      </c>
      <c r="AK21" s="4">
        <v>230</v>
      </c>
      <c r="AL21" s="4">
        <v>1</v>
      </c>
      <c r="AM21" s="4">
        <v>0</v>
      </c>
      <c r="AN21" s="4">
        <v>1</v>
      </c>
      <c r="AO21" s="4">
        <v>5</v>
      </c>
      <c r="AP21" s="4">
        <v>155</v>
      </c>
      <c r="AQ21" s="4">
        <v>160</v>
      </c>
      <c r="AR21" s="4">
        <v>0</v>
      </c>
      <c r="AS21" s="4">
        <v>0</v>
      </c>
      <c r="AT21" s="4">
        <v>0</v>
      </c>
      <c r="AU21" s="13"/>
      <c r="AV21" s="13"/>
      <c r="AW21" s="12">
        <f t="shared" si="2"/>
        <v>868.80000000000007</v>
      </c>
      <c r="AX21" s="12"/>
      <c r="AY21" s="13">
        <v>20</v>
      </c>
      <c r="AZ21" s="13">
        <f t="shared" si="4"/>
        <v>400</v>
      </c>
      <c r="BA21" s="14">
        <f t="shared" si="5"/>
        <v>400</v>
      </c>
      <c r="BB21" s="15">
        <f t="shared" si="6"/>
        <v>468.80000000000007</v>
      </c>
    </row>
    <row r="22" spans="1:55" ht="20.100000000000001" customHeight="1">
      <c r="A22" s="5" t="s">
        <v>28</v>
      </c>
      <c r="B22" s="5" t="s">
        <v>259</v>
      </c>
      <c r="C22" s="4">
        <v>107</v>
      </c>
      <c r="D22" s="5" t="s">
        <v>260</v>
      </c>
      <c r="E22" s="4">
        <v>58</v>
      </c>
      <c r="F22" s="4"/>
      <c r="G22" s="4">
        <v>58</v>
      </c>
      <c r="H22" s="4"/>
      <c r="I22" s="4"/>
      <c r="J22" s="4"/>
      <c r="K22" s="4">
        <v>482</v>
      </c>
      <c r="L22" s="4"/>
      <c r="M22" s="4">
        <v>482</v>
      </c>
      <c r="N22" s="4"/>
      <c r="O22" s="4"/>
      <c r="P22" s="4"/>
      <c r="Q22" s="4">
        <v>4</v>
      </c>
      <c r="R22" s="4">
        <v>64</v>
      </c>
      <c r="S22" s="4">
        <v>68</v>
      </c>
      <c r="T22" s="4"/>
      <c r="U22" s="4"/>
      <c r="V22" s="4"/>
      <c r="W22" s="4">
        <v>66</v>
      </c>
      <c r="X22" s="4">
        <v>29</v>
      </c>
      <c r="Y22" s="4">
        <v>95</v>
      </c>
      <c r="Z22" s="4">
        <v>0</v>
      </c>
      <c r="AA22" s="4">
        <v>0</v>
      </c>
      <c r="AB22" s="4">
        <v>0</v>
      </c>
      <c r="AC22" s="4">
        <v>69</v>
      </c>
      <c r="AD22" s="4">
        <v>103</v>
      </c>
      <c r="AE22" s="4">
        <v>172</v>
      </c>
      <c r="AF22" s="4">
        <v>0</v>
      </c>
      <c r="AG22" s="4">
        <v>0</v>
      </c>
      <c r="AH22" s="4">
        <v>0</v>
      </c>
      <c r="AI22" s="4">
        <v>69</v>
      </c>
      <c r="AJ22" s="4">
        <v>132</v>
      </c>
      <c r="AK22" s="4">
        <v>201</v>
      </c>
      <c r="AL22" s="4">
        <v>0</v>
      </c>
      <c r="AM22" s="4">
        <v>0</v>
      </c>
      <c r="AN22" s="4">
        <v>0</v>
      </c>
      <c r="AO22" s="4">
        <v>0</v>
      </c>
      <c r="AP22" s="4">
        <v>16</v>
      </c>
      <c r="AQ22" s="4">
        <v>16</v>
      </c>
      <c r="AR22" s="4">
        <v>0</v>
      </c>
      <c r="AS22" s="4">
        <v>0</v>
      </c>
      <c r="AT22" s="4">
        <v>0</v>
      </c>
      <c r="AU22" s="13"/>
      <c r="AV22" s="13"/>
      <c r="AW22" s="12">
        <f t="shared" si="2"/>
        <v>873.6</v>
      </c>
      <c r="AX22" s="12"/>
      <c r="AY22" s="13">
        <v>19</v>
      </c>
      <c r="AZ22" s="13">
        <f t="shared" ref="AZ22:AZ65" si="7">AY22*20</f>
        <v>380</v>
      </c>
      <c r="BA22" s="14">
        <f t="shared" ref="BA22:BA67" si="8">MIN(AW22,AZ22)</f>
        <v>380</v>
      </c>
      <c r="BB22" s="15">
        <f t="shared" ref="BB22:BB27" si="9">AW22-AX22-BA22</f>
        <v>493.6</v>
      </c>
    </row>
    <row r="23" spans="1:55" ht="20.100000000000001" customHeight="1">
      <c r="A23" s="5" t="s">
        <v>29</v>
      </c>
      <c r="B23" s="5" t="s">
        <v>261</v>
      </c>
      <c r="C23" s="4">
        <v>20</v>
      </c>
      <c r="D23" s="5" t="s">
        <v>262</v>
      </c>
      <c r="E23" s="4"/>
      <c r="F23" s="4"/>
      <c r="G23" s="4"/>
      <c r="H23" s="4"/>
      <c r="I23" s="4"/>
      <c r="J23" s="4"/>
      <c r="K23" s="4">
        <v>50</v>
      </c>
      <c r="L23" s="4">
        <v>16</v>
      </c>
      <c r="M23" s="4">
        <v>66</v>
      </c>
      <c r="N23" s="4"/>
      <c r="O23" s="4"/>
      <c r="P23" s="4"/>
      <c r="Q23" s="4">
        <v>32</v>
      </c>
      <c r="R23" s="4"/>
      <c r="S23" s="4">
        <v>32</v>
      </c>
      <c r="T23" s="4"/>
      <c r="U23" s="4"/>
      <c r="V23" s="4"/>
      <c r="W23" s="4">
        <v>8</v>
      </c>
      <c r="X23" s="4">
        <v>111</v>
      </c>
      <c r="Y23" s="4">
        <v>119</v>
      </c>
      <c r="Z23" s="4">
        <v>0</v>
      </c>
      <c r="AA23" s="4">
        <v>0</v>
      </c>
      <c r="AB23" s="4">
        <v>0</v>
      </c>
      <c r="AC23" s="4">
        <v>18</v>
      </c>
      <c r="AD23" s="4">
        <v>82</v>
      </c>
      <c r="AE23" s="4">
        <v>100</v>
      </c>
      <c r="AF23" s="4">
        <v>0</v>
      </c>
      <c r="AG23" s="4">
        <v>0</v>
      </c>
      <c r="AH23" s="4">
        <v>0</v>
      </c>
      <c r="AI23" s="4">
        <v>18</v>
      </c>
      <c r="AJ23" s="4">
        <v>82</v>
      </c>
      <c r="AK23" s="4">
        <v>100</v>
      </c>
      <c r="AL23" s="4">
        <v>0</v>
      </c>
      <c r="AM23" s="4">
        <v>0</v>
      </c>
      <c r="AN23" s="4">
        <v>0</v>
      </c>
      <c r="AO23" s="4">
        <v>2</v>
      </c>
      <c r="AP23" s="4">
        <v>336</v>
      </c>
      <c r="AQ23" s="4">
        <v>338</v>
      </c>
      <c r="AR23" s="4">
        <v>0</v>
      </c>
      <c r="AS23" s="4">
        <v>0</v>
      </c>
      <c r="AT23" s="4">
        <v>0</v>
      </c>
      <c r="AU23" s="13"/>
      <c r="AV23" s="13"/>
      <c r="AW23" s="12">
        <f t="shared" si="2"/>
        <v>604</v>
      </c>
      <c r="AX23" s="12"/>
      <c r="AY23" s="13">
        <v>16</v>
      </c>
      <c r="AZ23" s="13">
        <f t="shared" si="7"/>
        <v>320</v>
      </c>
      <c r="BA23" s="14">
        <f t="shared" si="8"/>
        <v>320</v>
      </c>
      <c r="BB23" s="15">
        <f t="shared" si="9"/>
        <v>284</v>
      </c>
    </row>
    <row r="24" spans="1:55" ht="20.100000000000001" customHeight="1">
      <c r="A24" s="5" t="s">
        <v>30</v>
      </c>
      <c r="B24" s="5" t="s">
        <v>263</v>
      </c>
      <c r="C24" s="4">
        <v>21</v>
      </c>
      <c r="D24" s="5" t="s">
        <v>264</v>
      </c>
      <c r="E24" s="4">
        <v>3</v>
      </c>
      <c r="F24" s="4">
        <v>68</v>
      </c>
      <c r="G24" s="4">
        <v>71</v>
      </c>
      <c r="H24" s="4">
        <v>2</v>
      </c>
      <c r="I24" s="4"/>
      <c r="J24" s="4">
        <v>2</v>
      </c>
      <c r="K24" s="4"/>
      <c r="L24" s="4"/>
      <c r="M24" s="4"/>
      <c r="N24" s="4"/>
      <c r="O24" s="4"/>
      <c r="P24" s="4"/>
      <c r="Q24" s="4">
        <v>61</v>
      </c>
      <c r="R24" s="4">
        <v>166</v>
      </c>
      <c r="S24" s="4">
        <v>227</v>
      </c>
      <c r="T24" s="4"/>
      <c r="U24" s="4"/>
      <c r="V24" s="4"/>
      <c r="W24" s="4">
        <v>13</v>
      </c>
      <c r="X24" s="4">
        <v>216</v>
      </c>
      <c r="Y24" s="4">
        <v>229</v>
      </c>
      <c r="Z24" s="4">
        <v>0</v>
      </c>
      <c r="AA24" s="4">
        <v>0</v>
      </c>
      <c r="AB24" s="4">
        <v>0</v>
      </c>
      <c r="AC24" s="4">
        <v>45</v>
      </c>
      <c r="AD24" s="4">
        <v>55</v>
      </c>
      <c r="AE24" s="4">
        <v>100</v>
      </c>
      <c r="AF24" s="4">
        <v>0</v>
      </c>
      <c r="AG24" s="4">
        <v>0</v>
      </c>
      <c r="AH24" s="4">
        <v>0</v>
      </c>
      <c r="AI24" s="4">
        <v>45</v>
      </c>
      <c r="AJ24" s="4">
        <v>165</v>
      </c>
      <c r="AK24" s="4">
        <v>210</v>
      </c>
      <c r="AL24" s="4">
        <v>0</v>
      </c>
      <c r="AM24" s="4">
        <v>0</v>
      </c>
      <c r="AN24" s="4">
        <v>0</v>
      </c>
      <c r="AO24" s="4">
        <v>0</v>
      </c>
      <c r="AP24" s="4">
        <v>28</v>
      </c>
      <c r="AQ24" s="4">
        <v>28</v>
      </c>
      <c r="AR24" s="4">
        <v>0</v>
      </c>
      <c r="AS24" s="4">
        <v>0</v>
      </c>
      <c r="AT24" s="4">
        <v>0</v>
      </c>
      <c r="AU24" s="13"/>
      <c r="AV24" s="13"/>
      <c r="AW24" s="12">
        <f t="shared" si="2"/>
        <v>693.6</v>
      </c>
      <c r="AX24" s="12"/>
      <c r="AY24" s="13">
        <v>17</v>
      </c>
      <c r="AZ24" s="13">
        <f t="shared" si="7"/>
        <v>340</v>
      </c>
      <c r="BA24" s="14">
        <f t="shared" si="8"/>
        <v>340</v>
      </c>
      <c r="BB24" s="15">
        <f t="shared" si="9"/>
        <v>353.6</v>
      </c>
    </row>
    <row r="25" spans="1:55" ht="20.100000000000001" customHeight="1">
      <c r="A25" s="5" t="s">
        <v>31</v>
      </c>
      <c r="B25" s="5" t="s">
        <v>265</v>
      </c>
      <c r="C25" s="4">
        <v>19</v>
      </c>
      <c r="D25" s="5" t="s">
        <v>266</v>
      </c>
      <c r="E25" s="4">
        <v>10</v>
      </c>
      <c r="F25" s="4">
        <v>10</v>
      </c>
      <c r="G25" s="4">
        <v>20</v>
      </c>
      <c r="H25" s="4"/>
      <c r="I25" s="4"/>
      <c r="J25" s="4"/>
      <c r="K25" s="4">
        <v>1</v>
      </c>
      <c r="L25" s="4">
        <v>17</v>
      </c>
      <c r="M25" s="4">
        <v>18</v>
      </c>
      <c r="N25" s="4"/>
      <c r="O25" s="4"/>
      <c r="P25" s="4"/>
      <c r="Q25" s="4">
        <v>4</v>
      </c>
      <c r="R25" s="4">
        <v>32</v>
      </c>
      <c r="S25" s="4">
        <v>36</v>
      </c>
      <c r="T25" s="4"/>
      <c r="U25" s="4"/>
      <c r="V25" s="4"/>
      <c r="W25" s="4">
        <v>0</v>
      </c>
      <c r="X25" s="4">
        <v>125</v>
      </c>
      <c r="Y25" s="4">
        <v>125</v>
      </c>
      <c r="Z25" s="4">
        <v>0</v>
      </c>
      <c r="AA25" s="4">
        <v>0</v>
      </c>
      <c r="AB25" s="4">
        <v>0</v>
      </c>
      <c r="AC25" s="4">
        <v>2</v>
      </c>
      <c r="AD25" s="4">
        <v>0</v>
      </c>
      <c r="AE25" s="4">
        <v>2</v>
      </c>
      <c r="AF25" s="4">
        <v>0</v>
      </c>
      <c r="AG25" s="4">
        <v>0</v>
      </c>
      <c r="AH25" s="4">
        <v>0</v>
      </c>
      <c r="AI25" s="4">
        <v>3</v>
      </c>
      <c r="AJ25" s="4">
        <v>15</v>
      </c>
      <c r="AK25" s="4">
        <v>18</v>
      </c>
      <c r="AL25" s="4">
        <v>0</v>
      </c>
      <c r="AM25" s="4">
        <v>0</v>
      </c>
      <c r="AN25" s="4">
        <v>0</v>
      </c>
      <c r="AO25" s="4">
        <v>0</v>
      </c>
      <c r="AP25" s="4">
        <v>234</v>
      </c>
      <c r="AQ25" s="4">
        <v>234</v>
      </c>
      <c r="AR25" s="4">
        <v>0</v>
      </c>
      <c r="AS25" s="4">
        <v>2</v>
      </c>
      <c r="AT25" s="4">
        <v>2</v>
      </c>
      <c r="AU25" s="13"/>
      <c r="AV25" s="13"/>
      <c r="AW25" s="12">
        <f t="shared" si="2"/>
        <v>364</v>
      </c>
      <c r="AX25" s="12"/>
      <c r="AY25" s="13">
        <v>16</v>
      </c>
      <c r="AZ25" s="13">
        <f t="shared" si="7"/>
        <v>320</v>
      </c>
      <c r="BA25" s="14">
        <f t="shared" si="8"/>
        <v>320</v>
      </c>
      <c r="BB25" s="15">
        <f t="shared" si="9"/>
        <v>44</v>
      </c>
    </row>
    <row r="26" spans="1:55" ht="20.100000000000001" customHeight="1">
      <c r="A26" s="5" t="s">
        <v>32</v>
      </c>
      <c r="B26" s="5" t="s">
        <v>267</v>
      </c>
      <c r="C26" s="4">
        <v>112</v>
      </c>
      <c r="D26" s="5" t="s">
        <v>268</v>
      </c>
      <c r="E26" s="4">
        <v>8</v>
      </c>
      <c r="F26" s="4">
        <v>8</v>
      </c>
      <c r="G26" s="4">
        <v>16</v>
      </c>
      <c r="H26" s="4"/>
      <c r="I26" s="4"/>
      <c r="J26" s="4"/>
      <c r="K26" s="4">
        <v>42</v>
      </c>
      <c r="L26" s="4">
        <v>39</v>
      </c>
      <c r="M26" s="4">
        <v>81</v>
      </c>
      <c r="N26" s="4"/>
      <c r="O26" s="4"/>
      <c r="P26" s="4"/>
      <c r="Q26" s="4">
        <v>17</v>
      </c>
      <c r="R26" s="4">
        <v>244</v>
      </c>
      <c r="S26" s="4">
        <v>261</v>
      </c>
      <c r="T26" s="4"/>
      <c r="U26" s="4">
        <v>29</v>
      </c>
      <c r="V26" s="4">
        <v>29</v>
      </c>
      <c r="W26" s="4">
        <v>6</v>
      </c>
      <c r="X26" s="4">
        <v>121</v>
      </c>
      <c r="Y26" s="4">
        <v>127</v>
      </c>
      <c r="Z26" s="4">
        <v>0</v>
      </c>
      <c r="AA26" s="4">
        <v>0</v>
      </c>
      <c r="AB26" s="4">
        <v>0</v>
      </c>
      <c r="AC26" s="4">
        <v>21</v>
      </c>
      <c r="AD26" s="4">
        <v>117</v>
      </c>
      <c r="AE26" s="4">
        <v>138</v>
      </c>
      <c r="AF26" s="4">
        <v>0</v>
      </c>
      <c r="AG26" s="4">
        <v>0</v>
      </c>
      <c r="AH26" s="4">
        <v>0</v>
      </c>
      <c r="AI26" s="4">
        <v>29</v>
      </c>
      <c r="AJ26" s="4">
        <v>120</v>
      </c>
      <c r="AK26" s="4">
        <v>149</v>
      </c>
      <c r="AL26" s="4">
        <v>0</v>
      </c>
      <c r="AM26" s="4">
        <v>0</v>
      </c>
      <c r="AN26" s="4">
        <v>0</v>
      </c>
      <c r="AO26" s="4">
        <v>0</v>
      </c>
      <c r="AP26" s="4">
        <v>96</v>
      </c>
      <c r="AQ26" s="4">
        <v>96</v>
      </c>
      <c r="AR26" s="4">
        <v>0</v>
      </c>
      <c r="AS26" s="4">
        <v>0</v>
      </c>
      <c r="AT26" s="4">
        <v>0</v>
      </c>
      <c r="AU26" s="13"/>
      <c r="AV26" s="13"/>
      <c r="AW26" s="12">
        <f t="shared" si="2"/>
        <v>717.6</v>
      </c>
      <c r="AX26" s="12"/>
      <c r="AY26" s="13">
        <v>17</v>
      </c>
      <c r="AZ26" s="13">
        <f t="shared" si="7"/>
        <v>340</v>
      </c>
      <c r="BA26" s="14">
        <f t="shared" si="8"/>
        <v>340</v>
      </c>
      <c r="BB26" s="15">
        <f t="shared" si="9"/>
        <v>377.6</v>
      </c>
    </row>
    <row r="27" spans="1:55" ht="20.100000000000001" customHeight="1">
      <c r="A27" s="5" t="s">
        <v>33</v>
      </c>
      <c r="B27" s="5" t="s">
        <v>269</v>
      </c>
      <c r="C27" s="4">
        <v>113</v>
      </c>
      <c r="D27" s="5" t="s">
        <v>270</v>
      </c>
      <c r="E27" s="4"/>
      <c r="F27" s="4">
        <v>6</v>
      </c>
      <c r="G27" s="4">
        <v>6</v>
      </c>
      <c r="H27" s="4"/>
      <c r="I27" s="4"/>
      <c r="J27" s="4"/>
      <c r="K27" s="4">
        <v>23</v>
      </c>
      <c r="L27" s="4">
        <v>15</v>
      </c>
      <c r="M27" s="4">
        <v>38</v>
      </c>
      <c r="N27" s="4"/>
      <c r="O27" s="4"/>
      <c r="P27" s="4"/>
      <c r="Q27" s="4">
        <v>11</v>
      </c>
      <c r="R27" s="4">
        <v>21</v>
      </c>
      <c r="S27" s="4">
        <v>32</v>
      </c>
      <c r="T27" s="4"/>
      <c r="U27" s="4"/>
      <c r="V27" s="4"/>
      <c r="W27" s="4">
        <v>12</v>
      </c>
      <c r="X27" s="4">
        <v>42</v>
      </c>
      <c r="Y27" s="4">
        <v>54</v>
      </c>
      <c r="Z27" s="4">
        <v>4</v>
      </c>
      <c r="AA27" s="4">
        <v>136</v>
      </c>
      <c r="AB27" s="4">
        <v>140</v>
      </c>
      <c r="AC27" s="4">
        <v>6</v>
      </c>
      <c r="AD27" s="4">
        <v>3</v>
      </c>
      <c r="AE27" s="4">
        <v>9</v>
      </c>
      <c r="AF27" s="4">
        <v>0</v>
      </c>
      <c r="AG27" s="4">
        <v>0</v>
      </c>
      <c r="AH27" s="4">
        <v>0</v>
      </c>
      <c r="AI27" s="4">
        <v>6</v>
      </c>
      <c r="AJ27" s="4">
        <v>3</v>
      </c>
      <c r="AK27" s="4">
        <v>9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13"/>
      <c r="AV27" s="13"/>
      <c r="AW27" s="12">
        <f t="shared" si="2"/>
        <v>230.4</v>
      </c>
      <c r="AX27" s="12"/>
      <c r="AY27" s="13">
        <v>16</v>
      </c>
      <c r="AZ27" s="13">
        <f t="shared" si="7"/>
        <v>320</v>
      </c>
      <c r="BA27" s="14">
        <f t="shared" si="8"/>
        <v>230.4</v>
      </c>
      <c r="BB27" s="15">
        <f t="shared" si="9"/>
        <v>0</v>
      </c>
    </row>
    <row r="28" spans="1:55" ht="20.100000000000001" customHeight="1">
      <c r="A28" s="5" t="s">
        <v>271</v>
      </c>
      <c r="B28" s="5" t="s">
        <v>272</v>
      </c>
      <c r="C28" s="4">
        <v>25</v>
      </c>
      <c r="D28" s="5" t="s">
        <v>273</v>
      </c>
      <c r="E28" s="4"/>
      <c r="F28" s="4">
        <v>13</v>
      </c>
      <c r="G28" s="4">
        <v>13</v>
      </c>
      <c r="H28" s="4"/>
      <c r="I28" s="4"/>
      <c r="J28" s="4"/>
      <c r="K28" s="4">
        <v>58</v>
      </c>
      <c r="L28" s="4">
        <v>113</v>
      </c>
      <c r="M28" s="4">
        <v>171</v>
      </c>
      <c r="N28" s="4"/>
      <c r="O28" s="4"/>
      <c r="P28" s="4"/>
      <c r="Q28" s="4">
        <v>79</v>
      </c>
      <c r="R28" s="4">
        <v>83</v>
      </c>
      <c r="S28" s="4">
        <v>162</v>
      </c>
      <c r="T28" s="4">
        <v>5</v>
      </c>
      <c r="U28" s="4"/>
      <c r="V28" s="4">
        <v>5</v>
      </c>
      <c r="W28" s="4">
        <v>19</v>
      </c>
      <c r="X28" s="4">
        <v>86</v>
      </c>
      <c r="Y28" s="4">
        <v>105</v>
      </c>
      <c r="Z28" s="4">
        <v>0</v>
      </c>
      <c r="AA28" s="4">
        <v>0</v>
      </c>
      <c r="AB28" s="4">
        <v>0</v>
      </c>
      <c r="AC28" s="4">
        <v>2</v>
      </c>
      <c r="AD28" s="4">
        <v>12</v>
      </c>
      <c r="AE28" s="4">
        <v>14</v>
      </c>
      <c r="AF28" s="4">
        <v>0</v>
      </c>
      <c r="AG28" s="4">
        <v>0</v>
      </c>
      <c r="AH28" s="4">
        <v>0</v>
      </c>
      <c r="AI28" s="4">
        <v>7</v>
      </c>
      <c r="AJ28" s="4">
        <v>24</v>
      </c>
      <c r="AK28" s="4">
        <v>31</v>
      </c>
      <c r="AL28" s="4">
        <v>0</v>
      </c>
      <c r="AM28" s="4">
        <v>0</v>
      </c>
      <c r="AN28" s="4">
        <v>0</v>
      </c>
      <c r="AO28" s="4">
        <v>2</v>
      </c>
      <c r="AP28" s="4">
        <v>105</v>
      </c>
      <c r="AQ28" s="4">
        <v>107</v>
      </c>
      <c r="AR28" s="4">
        <v>0</v>
      </c>
      <c r="AS28" s="4">
        <v>0</v>
      </c>
      <c r="AT28" s="4">
        <v>0</v>
      </c>
      <c r="AU28" s="13"/>
      <c r="AV28" s="13"/>
      <c r="AW28" s="12">
        <f t="shared" si="2"/>
        <v>486.40000000000003</v>
      </c>
      <c r="AX28" s="12">
        <v>100</v>
      </c>
      <c r="AY28" s="13">
        <v>16</v>
      </c>
      <c r="AZ28" s="13">
        <f t="shared" si="7"/>
        <v>320</v>
      </c>
      <c r="BA28" s="14">
        <f t="shared" si="8"/>
        <v>320</v>
      </c>
      <c r="BB28" s="16" t="s">
        <v>365</v>
      </c>
    </row>
    <row r="29" spans="1:55" ht="20.100000000000001" customHeight="1">
      <c r="A29" s="5" t="s">
        <v>34</v>
      </c>
      <c r="B29" s="5" t="s">
        <v>274</v>
      </c>
      <c r="C29" s="4">
        <v>30</v>
      </c>
      <c r="D29" s="5" t="s">
        <v>275</v>
      </c>
      <c r="E29" s="4">
        <v>2</v>
      </c>
      <c r="F29" s="4">
        <v>77</v>
      </c>
      <c r="G29" s="4">
        <v>79</v>
      </c>
      <c r="H29" s="4"/>
      <c r="I29" s="4"/>
      <c r="J29" s="4"/>
      <c r="K29" s="4">
        <v>2</v>
      </c>
      <c r="L29" s="4">
        <v>101</v>
      </c>
      <c r="M29" s="4">
        <v>103</v>
      </c>
      <c r="N29" s="4"/>
      <c r="O29" s="4">
        <v>6</v>
      </c>
      <c r="P29" s="4">
        <v>6</v>
      </c>
      <c r="Q29" s="4"/>
      <c r="R29" s="4">
        <v>18</v>
      </c>
      <c r="S29" s="4">
        <v>18</v>
      </c>
      <c r="T29" s="4">
        <v>2</v>
      </c>
      <c r="U29" s="4">
        <v>11</v>
      </c>
      <c r="V29" s="4">
        <v>13</v>
      </c>
      <c r="W29" s="4">
        <v>0</v>
      </c>
      <c r="X29" s="4">
        <v>32</v>
      </c>
      <c r="Y29" s="4">
        <v>32</v>
      </c>
      <c r="Z29" s="4">
        <v>1</v>
      </c>
      <c r="AA29" s="4">
        <v>108</v>
      </c>
      <c r="AB29" s="4">
        <v>109</v>
      </c>
      <c r="AC29" s="4">
        <v>0</v>
      </c>
      <c r="AD29" s="4">
        <v>25</v>
      </c>
      <c r="AE29" s="4">
        <v>25</v>
      </c>
      <c r="AF29" s="4">
        <v>0</v>
      </c>
      <c r="AG29" s="4">
        <v>0</v>
      </c>
      <c r="AH29" s="4">
        <v>0</v>
      </c>
      <c r="AI29" s="4">
        <v>0</v>
      </c>
      <c r="AJ29" s="4">
        <v>25</v>
      </c>
      <c r="AK29" s="4">
        <v>25</v>
      </c>
      <c r="AL29" s="4">
        <v>0</v>
      </c>
      <c r="AM29" s="4">
        <v>15</v>
      </c>
      <c r="AN29" s="4">
        <v>15</v>
      </c>
      <c r="AO29" s="4">
        <v>1</v>
      </c>
      <c r="AP29" s="4">
        <v>56</v>
      </c>
      <c r="AQ29" s="4">
        <v>57</v>
      </c>
      <c r="AR29" s="4">
        <v>0</v>
      </c>
      <c r="AS29" s="4">
        <v>0</v>
      </c>
      <c r="AT29" s="4">
        <v>0</v>
      </c>
      <c r="AU29" s="13"/>
      <c r="AV29" s="13"/>
      <c r="AW29" s="12">
        <f>(G29+J29+M29+P29+S29+V29+Y29+AB29+AE29+AH29+AK29+AN29+AQ29+AT29)*0.8</f>
        <v>385.6</v>
      </c>
      <c r="AX29" s="12">
        <v>100</v>
      </c>
      <c r="AY29" s="13">
        <v>16</v>
      </c>
      <c r="AZ29" s="13">
        <f t="shared" si="7"/>
        <v>320</v>
      </c>
      <c r="BA29" s="14">
        <f t="shared" si="8"/>
        <v>320</v>
      </c>
      <c r="BB29" s="16" t="s">
        <v>366</v>
      </c>
    </row>
    <row r="30" spans="1:55" ht="20.100000000000001" customHeight="1">
      <c r="A30" s="5" t="s">
        <v>35</v>
      </c>
      <c r="B30" s="5" t="s">
        <v>276</v>
      </c>
      <c r="C30" s="4">
        <v>31</v>
      </c>
      <c r="D30" s="5" t="s">
        <v>277</v>
      </c>
      <c r="E30" s="4"/>
      <c r="F30" s="4">
        <v>119</v>
      </c>
      <c r="G30" s="4">
        <v>119</v>
      </c>
      <c r="H30" s="4"/>
      <c r="I30" s="4"/>
      <c r="J30" s="4"/>
      <c r="K30" s="4"/>
      <c r="L30" s="4">
        <v>41</v>
      </c>
      <c r="M30" s="4">
        <v>41</v>
      </c>
      <c r="N30" s="4"/>
      <c r="O30" s="4"/>
      <c r="P30" s="4"/>
      <c r="Q30" s="4"/>
      <c r="R30" s="4">
        <v>23</v>
      </c>
      <c r="S30" s="4">
        <v>23</v>
      </c>
      <c r="T30" s="4"/>
      <c r="U30" s="4">
        <v>22</v>
      </c>
      <c r="V30" s="4">
        <v>22</v>
      </c>
      <c r="W30" s="4">
        <v>0</v>
      </c>
      <c r="X30" s="4">
        <v>84</v>
      </c>
      <c r="Y30" s="4">
        <v>84</v>
      </c>
      <c r="Z30" s="4">
        <v>4</v>
      </c>
      <c r="AA30" s="4">
        <v>30</v>
      </c>
      <c r="AB30" s="4">
        <v>34</v>
      </c>
      <c r="AC30" s="4">
        <v>10</v>
      </c>
      <c r="AD30" s="4">
        <v>85</v>
      </c>
      <c r="AE30" s="4">
        <v>95</v>
      </c>
      <c r="AF30" s="4">
        <v>1</v>
      </c>
      <c r="AG30" s="4">
        <v>0</v>
      </c>
      <c r="AH30" s="4">
        <v>1</v>
      </c>
      <c r="AI30" s="4">
        <v>10</v>
      </c>
      <c r="AJ30" s="4">
        <v>111</v>
      </c>
      <c r="AK30" s="4">
        <v>121</v>
      </c>
      <c r="AL30" s="4">
        <v>1</v>
      </c>
      <c r="AM30" s="4">
        <v>0</v>
      </c>
      <c r="AN30" s="4">
        <v>1</v>
      </c>
      <c r="AO30" s="4">
        <v>0</v>
      </c>
      <c r="AP30" s="4">
        <v>0</v>
      </c>
      <c r="AQ30" s="4">
        <v>0</v>
      </c>
      <c r="AR30" s="4">
        <v>0</v>
      </c>
      <c r="AS30" s="4">
        <v>19</v>
      </c>
      <c r="AT30" s="4">
        <v>19</v>
      </c>
      <c r="AU30" s="13"/>
      <c r="AV30" s="13"/>
      <c r="AW30" s="12">
        <f>(G30+J30+M30+P30+S30+V30+Y30+AB30+AE30+AH30+AK30+AN30+AQ30+AT30)*0.8</f>
        <v>448</v>
      </c>
      <c r="AX30" s="12">
        <v>134</v>
      </c>
      <c r="AY30" s="13">
        <v>16</v>
      </c>
      <c r="AZ30" s="13">
        <f t="shared" si="7"/>
        <v>320</v>
      </c>
      <c r="BA30" s="14">
        <f t="shared" si="8"/>
        <v>320</v>
      </c>
      <c r="BB30" s="16" t="s">
        <v>367</v>
      </c>
      <c r="BC30" s="22"/>
    </row>
    <row r="31" spans="1:55" ht="20.100000000000001" customHeight="1">
      <c r="A31" s="5" t="s">
        <v>36</v>
      </c>
      <c r="B31" s="5" t="s">
        <v>278</v>
      </c>
      <c r="C31" s="4">
        <v>52</v>
      </c>
      <c r="D31" s="5" t="s">
        <v>279</v>
      </c>
      <c r="E31" s="4">
        <v>1</v>
      </c>
      <c r="F31" s="4">
        <v>16</v>
      </c>
      <c r="G31" s="4">
        <v>17</v>
      </c>
      <c r="H31" s="4">
        <v>1</v>
      </c>
      <c r="I31" s="4">
        <v>5</v>
      </c>
      <c r="J31" s="4">
        <v>6</v>
      </c>
      <c r="K31" s="4">
        <v>2</v>
      </c>
      <c r="L31" s="4">
        <v>33</v>
      </c>
      <c r="M31" s="4">
        <v>35</v>
      </c>
      <c r="N31" s="4"/>
      <c r="O31" s="4"/>
      <c r="P31" s="4"/>
      <c r="Q31" s="4"/>
      <c r="R31" s="4">
        <v>84</v>
      </c>
      <c r="S31" s="4">
        <v>84</v>
      </c>
      <c r="T31" s="4"/>
      <c r="U31" s="4"/>
      <c r="V31" s="4"/>
      <c r="W31" s="4">
        <v>5</v>
      </c>
      <c r="X31" s="4">
        <v>41</v>
      </c>
      <c r="Y31" s="4">
        <v>46</v>
      </c>
      <c r="Z31" s="4">
        <v>0</v>
      </c>
      <c r="AA31" s="4">
        <v>0</v>
      </c>
      <c r="AB31" s="4">
        <v>0</v>
      </c>
      <c r="AC31" s="4">
        <v>0</v>
      </c>
      <c r="AD31" s="4">
        <v>85</v>
      </c>
      <c r="AE31" s="4">
        <v>85</v>
      </c>
      <c r="AF31" s="4">
        <v>0</v>
      </c>
      <c r="AG31" s="4">
        <v>29</v>
      </c>
      <c r="AH31" s="4">
        <v>29</v>
      </c>
      <c r="AI31" s="4">
        <v>0</v>
      </c>
      <c r="AJ31" s="4">
        <v>85</v>
      </c>
      <c r="AK31" s="4">
        <v>85</v>
      </c>
      <c r="AL31" s="4">
        <v>0</v>
      </c>
      <c r="AM31" s="4">
        <v>29</v>
      </c>
      <c r="AN31" s="4">
        <v>29</v>
      </c>
      <c r="AO31" s="4">
        <v>2</v>
      </c>
      <c r="AP31" s="4">
        <v>82</v>
      </c>
      <c r="AQ31" s="4">
        <v>84</v>
      </c>
      <c r="AR31" s="4">
        <v>0</v>
      </c>
      <c r="AS31" s="4">
        <v>0</v>
      </c>
      <c r="AT31" s="4">
        <v>0</v>
      </c>
      <c r="AU31" s="13"/>
      <c r="AV31" s="13"/>
      <c r="AW31" s="12">
        <f t="shared" si="2"/>
        <v>400</v>
      </c>
      <c r="AX31" s="12">
        <v>100</v>
      </c>
      <c r="AY31" s="13">
        <v>16</v>
      </c>
      <c r="AZ31" s="13">
        <f t="shared" si="7"/>
        <v>320</v>
      </c>
      <c r="BA31" s="14">
        <f t="shared" si="8"/>
        <v>320</v>
      </c>
      <c r="BB31" s="16" t="s">
        <v>368</v>
      </c>
    </row>
    <row r="32" spans="1:55" ht="20.100000000000001" customHeight="1">
      <c r="A32" s="5" t="s">
        <v>37</v>
      </c>
      <c r="B32" s="5" t="s">
        <v>280</v>
      </c>
      <c r="C32" s="4">
        <v>114</v>
      </c>
      <c r="D32" s="5" t="s">
        <v>281</v>
      </c>
      <c r="E32" s="4">
        <v>39</v>
      </c>
      <c r="F32" s="4">
        <v>2</v>
      </c>
      <c r="G32" s="4">
        <v>41</v>
      </c>
      <c r="H32" s="4"/>
      <c r="I32" s="4"/>
      <c r="J32" s="4"/>
      <c r="K32" s="4"/>
      <c r="L32" s="4"/>
      <c r="M32" s="4"/>
      <c r="N32" s="4"/>
      <c r="O32" s="4"/>
      <c r="P32" s="4"/>
      <c r="Q32" s="4">
        <v>1</v>
      </c>
      <c r="R32" s="4">
        <v>7</v>
      </c>
      <c r="S32" s="4">
        <v>8</v>
      </c>
      <c r="T32" s="4">
        <v>74</v>
      </c>
      <c r="U32" s="4">
        <v>41</v>
      </c>
      <c r="V32" s="4">
        <v>115</v>
      </c>
      <c r="W32" s="4">
        <v>38</v>
      </c>
      <c r="X32" s="4">
        <v>5</v>
      </c>
      <c r="Y32" s="4">
        <v>43</v>
      </c>
      <c r="Z32" s="4">
        <v>4</v>
      </c>
      <c r="AA32" s="4">
        <v>38</v>
      </c>
      <c r="AB32" s="4">
        <v>42</v>
      </c>
      <c r="AC32" s="4">
        <v>0</v>
      </c>
      <c r="AD32" s="4">
        <v>0</v>
      </c>
      <c r="AE32" s="4">
        <v>0</v>
      </c>
      <c r="AF32" s="4">
        <v>6</v>
      </c>
      <c r="AG32" s="4">
        <v>57</v>
      </c>
      <c r="AH32" s="4">
        <v>63</v>
      </c>
      <c r="AI32" s="4">
        <v>0</v>
      </c>
      <c r="AJ32" s="4">
        <v>0</v>
      </c>
      <c r="AK32" s="4">
        <v>0</v>
      </c>
      <c r="AL32" s="4">
        <v>6</v>
      </c>
      <c r="AM32" s="4">
        <v>83</v>
      </c>
      <c r="AN32" s="4">
        <v>89</v>
      </c>
      <c r="AO32" s="4">
        <v>3</v>
      </c>
      <c r="AP32" s="4">
        <v>1</v>
      </c>
      <c r="AQ32" s="4">
        <v>4</v>
      </c>
      <c r="AR32" s="4">
        <v>12</v>
      </c>
      <c r="AS32" s="4">
        <v>117</v>
      </c>
      <c r="AT32" s="4">
        <v>129</v>
      </c>
      <c r="AU32" s="13"/>
      <c r="AV32" s="13"/>
      <c r="AW32" s="12">
        <f t="shared" si="2"/>
        <v>427.20000000000005</v>
      </c>
      <c r="AX32" s="12"/>
      <c r="AY32" s="13">
        <v>16</v>
      </c>
      <c r="AZ32" s="13">
        <f t="shared" si="7"/>
        <v>320</v>
      </c>
      <c r="BA32" s="14">
        <f t="shared" si="8"/>
        <v>320</v>
      </c>
      <c r="BB32" s="15">
        <f t="shared" ref="BB32:BB58" si="10">AW32-AX32-BA32</f>
        <v>107.20000000000005</v>
      </c>
    </row>
    <row r="33" spans="1:54" ht="20.100000000000001" customHeight="1">
      <c r="A33" s="5" t="s">
        <v>38</v>
      </c>
      <c r="B33" s="5" t="s">
        <v>282</v>
      </c>
      <c r="C33" s="4">
        <v>104</v>
      </c>
      <c r="D33" s="5" t="s">
        <v>283</v>
      </c>
      <c r="E33" s="4">
        <v>2</v>
      </c>
      <c r="F33" s="4">
        <v>47</v>
      </c>
      <c r="G33" s="4">
        <v>49</v>
      </c>
      <c r="H33" s="4">
        <v>4</v>
      </c>
      <c r="I33" s="4"/>
      <c r="J33" s="4">
        <v>4</v>
      </c>
      <c r="K33" s="4">
        <v>25</v>
      </c>
      <c r="L33" s="4">
        <v>5</v>
      </c>
      <c r="M33" s="4">
        <v>30</v>
      </c>
      <c r="N33" s="4">
        <v>30</v>
      </c>
      <c r="O33" s="4">
        <v>6</v>
      </c>
      <c r="P33" s="4">
        <v>36</v>
      </c>
      <c r="Q33" s="4">
        <v>16</v>
      </c>
      <c r="R33" s="4">
        <v>111</v>
      </c>
      <c r="S33" s="4">
        <v>127</v>
      </c>
      <c r="T33" s="4">
        <v>9</v>
      </c>
      <c r="U33" s="4">
        <v>57</v>
      </c>
      <c r="V33" s="4">
        <v>66</v>
      </c>
      <c r="W33" s="4">
        <v>32</v>
      </c>
      <c r="X33" s="4">
        <v>89</v>
      </c>
      <c r="Y33" s="4">
        <v>121</v>
      </c>
      <c r="Z33" s="4">
        <v>3</v>
      </c>
      <c r="AA33" s="4">
        <v>28</v>
      </c>
      <c r="AB33" s="4">
        <v>31</v>
      </c>
      <c r="AC33" s="4">
        <v>86</v>
      </c>
      <c r="AD33" s="4">
        <v>62</v>
      </c>
      <c r="AE33" s="4">
        <v>148</v>
      </c>
      <c r="AF33" s="4">
        <v>45</v>
      </c>
      <c r="AG33" s="4">
        <v>56</v>
      </c>
      <c r="AH33" s="4">
        <v>101</v>
      </c>
      <c r="AI33" s="4">
        <v>115</v>
      </c>
      <c r="AJ33" s="4">
        <v>149</v>
      </c>
      <c r="AK33" s="4">
        <v>264</v>
      </c>
      <c r="AL33" s="4">
        <v>49</v>
      </c>
      <c r="AM33" s="4">
        <v>93</v>
      </c>
      <c r="AN33" s="4">
        <v>142</v>
      </c>
      <c r="AO33" s="4">
        <v>2</v>
      </c>
      <c r="AP33" s="4">
        <v>0</v>
      </c>
      <c r="AQ33" s="4">
        <v>2</v>
      </c>
      <c r="AR33" s="4">
        <v>0</v>
      </c>
      <c r="AS33" s="4">
        <v>84</v>
      </c>
      <c r="AT33" s="4">
        <v>84</v>
      </c>
      <c r="AU33" s="13"/>
      <c r="AV33" s="13"/>
      <c r="AW33" s="12">
        <f t="shared" si="2"/>
        <v>964</v>
      </c>
      <c r="AX33" s="12"/>
      <c r="AY33" s="13">
        <v>16</v>
      </c>
      <c r="AZ33" s="13">
        <f t="shared" si="7"/>
        <v>320</v>
      </c>
      <c r="BA33" s="14">
        <f t="shared" si="8"/>
        <v>320</v>
      </c>
      <c r="BB33" s="15">
        <f t="shared" si="10"/>
        <v>644</v>
      </c>
    </row>
    <row r="34" spans="1:54" ht="20.100000000000001" customHeight="1">
      <c r="A34" s="5" t="s">
        <v>39</v>
      </c>
      <c r="B34" s="5" t="s">
        <v>284</v>
      </c>
      <c r="C34" s="4">
        <v>33</v>
      </c>
      <c r="D34" s="5" t="s">
        <v>285</v>
      </c>
      <c r="E34" s="4"/>
      <c r="F34" s="4"/>
      <c r="G34" s="4"/>
      <c r="H34" s="4"/>
      <c r="I34" s="4"/>
      <c r="J34" s="4"/>
      <c r="K34" s="4">
        <v>66</v>
      </c>
      <c r="L34" s="4">
        <v>57</v>
      </c>
      <c r="M34" s="4">
        <v>123</v>
      </c>
      <c r="N34" s="4"/>
      <c r="O34" s="4"/>
      <c r="P34" s="4"/>
      <c r="Q34" s="4">
        <v>113</v>
      </c>
      <c r="R34" s="4">
        <v>108</v>
      </c>
      <c r="S34" s="4">
        <v>221</v>
      </c>
      <c r="T34" s="4"/>
      <c r="U34" s="4">
        <v>2</v>
      </c>
      <c r="V34" s="4">
        <v>2</v>
      </c>
      <c r="W34" s="4">
        <v>113</v>
      </c>
      <c r="X34" s="4">
        <v>112</v>
      </c>
      <c r="Y34" s="4">
        <v>225</v>
      </c>
      <c r="Z34" s="4">
        <v>0</v>
      </c>
      <c r="AA34" s="4">
        <v>0</v>
      </c>
      <c r="AB34" s="4">
        <v>0</v>
      </c>
      <c r="AC34" s="4">
        <v>102</v>
      </c>
      <c r="AD34" s="4">
        <v>55</v>
      </c>
      <c r="AE34" s="4">
        <v>157</v>
      </c>
      <c r="AF34" s="4">
        <v>0</v>
      </c>
      <c r="AG34" s="4">
        <v>0</v>
      </c>
      <c r="AH34" s="4">
        <v>0</v>
      </c>
      <c r="AI34" s="4">
        <v>113</v>
      </c>
      <c r="AJ34" s="4">
        <v>55</v>
      </c>
      <c r="AK34" s="4">
        <v>168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13"/>
      <c r="AV34" s="13"/>
      <c r="AW34" s="12">
        <f t="shared" si="2"/>
        <v>716.80000000000007</v>
      </c>
      <c r="AX34" s="12"/>
      <c r="AY34" s="13">
        <v>17</v>
      </c>
      <c r="AZ34" s="13">
        <f t="shared" si="7"/>
        <v>340</v>
      </c>
      <c r="BA34" s="14">
        <f t="shared" si="8"/>
        <v>340</v>
      </c>
      <c r="BB34" s="15">
        <f t="shared" si="10"/>
        <v>376.80000000000007</v>
      </c>
    </row>
    <row r="35" spans="1:54" ht="20.100000000000001" customHeight="1">
      <c r="A35" s="5" t="s">
        <v>40</v>
      </c>
      <c r="B35" s="5" t="s">
        <v>286</v>
      </c>
      <c r="C35" s="4">
        <v>28</v>
      </c>
      <c r="D35" s="5" t="s">
        <v>287</v>
      </c>
      <c r="E35" s="4">
        <v>9</v>
      </c>
      <c r="F35" s="4">
        <v>9</v>
      </c>
      <c r="G35" s="4">
        <v>18</v>
      </c>
      <c r="H35" s="4"/>
      <c r="I35" s="4"/>
      <c r="J35" s="4"/>
      <c r="K35" s="4"/>
      <c r="L35" s="4">
        <v>5</v>
      </c>
      <c r="M35" s="4">
        <v>5</v>
      </c>
      <c r="N35" s="4"/>
      <c r="O35" s="4"/>
      <c r="P35" s="4"/>
      <c r="Q35" s="4">
        <v>13</v>
      </c>
      <c r="R35" s="4">
        <v>15</v>
      </c>
      <c r="S35" s="4">
        <v>28</v>
      </c>
      <c r="T35" s="4">
        <v>4</v>
      </c>
      <c r="U35" s="4"/>
      <c r="V35" s="4">
        <v>4</v>
      </c>
      <c r="W35" s="4">
        <v>18</v>
      </c>
      <c r="X35" s="4">
        <v>12</v>
      </c>
      <c r="Y35" s="4">
        <v>30</v>
      </c>
      <c r="Z35" s="4">
        <v>0</v>
      </c>
      <c r="AA35" s="4">
        <v>1</v>
      </c>
      <c r="AB35" s="4">
        <v>1</v>
      </c>
      <c r="AC35" s="4">
        <v>3</v>
      </c>
      <c r="AD35" s="4">
        <v>43</v>
      </c>
      <c r="AE35" s="4">
        <v>46</v>
      </c>
      <c r="AF35" s="4">
        <v>0</v>
      </c>
      <c r="AG35" s="4">
        <v>11</v>
      </c>
      <c r="AH35" s="4">
        <v>11</v>
      </c>
      <c r="AI35" s="4">
        <v>5</v>
      </c>
      <c r="AJ35" s="4">
        <v>71</v>
      </c>
      <c r="AK35" s="4">
        <v>76</v>
      </c>
      <c r="AL35" s="4">
        <v>0</v>
      </c>
      <c r="AM35" s="4">
        <v>25</v>
      </c>
      <c r="AN35" s="4">
        <v>25</v>
      </c>
      <c r="AO35" s="4">
        <v>4</v>
      </c>
      <c r="AP35" s="4">
        <v>21</v>
      </c>
      <c r="AQ35" s="4">
        <v>25</v>
      </c>
      <c r="AR35" s="4">
        <v>1</v>
      </c>
      <c r="AS35" s="4">
        <v>5</v>
      </c>
      <c r="AT35" s="4">
        <v>6</v>
      </c>
      <c r="AU35" s="13"/>
      <c r="AV35" s="13"/>
      <c r="AW35" s="12">
        <f t="shared" si="2"/>
        <v>220</v>
      </c>
      <c r="AX35" s="12"/>
      <c r="AY35" s="13">
        <v>16</v>
      </c>
      <c r="AZ35" s="13">
        <f t="shared" si="7"/>
        <v>320</v>
      </c>
      <c r="BA35" s="14">
        <f t="shared" si="8"/>
        <v>220</v>
      </c>
      <c r="BB35" s="15">
        <f t="shared" si="10"/>
        <v>0</v>
      </c>
    </row>
    <row r="36" spans="1:54" ht="20.100000000000001" customHeight="1">
      <c r="A36" s="5" t="s">
        <v>41</v>
      </c>
      <c r="B36" s="5" t="s">
        <v>288</v>
      </c>
      <c r="C36" s="4">
        <v>26</v>
      </c>
      <c r="D36" s="5" t="s">
        <v>289</v>
      </c>
      <c r="E36" s="4">
        <v>2</v>
      </c>
      <c r="F36" s="4">
        <v>5</v>
      </c>
      <c r="G36" s="4">
        <v>7</v>
      </c>
      <c r="H36" s="4"/>
      <c r="I36" s="4"/>
      <c r="J36" s="4"/>
      <c r="K36" s="4"/>
      <c r="L36" s="4"/>
      <c r="M36" s="4"/>
      <c r="N36" s="4"/>
      <c r="O36" s="4"/>
      <c r="P36" s="4"/>
      <c r="Q36" s="4">
        <v>4</v>
      </c>
      <c r="R36" s="4">
        <v>81</v>
      </c>
      <c r="S36" s="4">
        <v>85</v>
      </c>
      <c r="T36" s="4"/>
      <c r="U36" s="4"/>
      <c r="V36" s="4"/>
      <c r="W36" s="4">
        <v>2</v>
      </c>
      <c r="X36" s="4">
        <v>12</v>
      </c>
      <c r="Y36" s="4">
        <v>14</v>
      </c>
      <c r="Z36" s="4">
        <v>0</v>
      </c>
      <c r="AA36" s="4">
        <v>0</v>
      </c>
      <c r="AB36" s="4">
        <v>0</v>
      </c>
      <c r="AC36" s="4">
        <v>8</v>
      </c>
      <c r="AD36" s="4">
        <v>64</v>
      </c>
      <c r="AE36" s="4">
        <v>72</v>
      </c>
      <c r="AF36" s="4">
        <v>0</v>
      </c>
      <c r="AG36" s="4">
        <v>4</v>
      </c>
      <c r="AH36" s="4">
        <v>4</v>
      </c>
      <c r="AI36" s="4">
        <v>12</v>
      </c>
      <c r="AJ36" s="4">
        <v>90</v>
      </c>
      <c r="AK36" s="4">
        <v>102</v>
      </c>
      <c r="AL36" s="4">
        <v>0</v>
      </c>
      <c r="AM36" s="4">
        <v>4</v>
      </c>
      <c r="AN36" s="4">
        <v>4</v>
      </c>
      <c r="AO36" s="4">
        <v>1</v>
      </c>
      <c r="AP36" s="4">
        <v>0</v>
      </c>
      <c r="AQ36" s="4">
        <v>1</v>
      </c>
      <c r="AR36" s="4">
        <v>0</v>
      </c>
      <c r="AS36" s="4">
        <v>0</v>
      </c>
      <c r="AT36" s="4">
        <v>0</v>
      </c>
      <c r="AU36" s="13"/>
      <c r="AV36" s="13"/>
      <c r="AW36" s="12">
        <f t="shared" si="2"/>
        <v>231.20000000000002</v>
      </c>
      <c r="AX36" s="12"/>
      <c r="AY36" s="13">
        <v>16</v>
      </c>
      <c r="AZ36" s="13">
        <f t="shared" si="7"/>
        <v>320</v>
      </c>
      <c r="BA36" s="14">
        <f t="shared" si="8"/>
        <v>231.20000000000002</v>
      </c>
      <c r="BB36" s="15">
        <f t="shared" si="10"/>
        <v>0</v>
      </c>
    </row>
    <row r="37" spans="1:54" ht="20.100000000000001" customHeight="1">
      <c r="A37" s="5" t="s">
        <v>290</v>
      </c>
      <c r="B37" s="5" t="s">
        <v>291</v>
      </c>
      <c r="C37" s="4">
        <v>2</v>
      </c>
      <c r="D37" s="5" t="s">
        <v>292</v>
      </c>
      <c r="E37" s="4"/>
      <c r="F37" s="4"/>
      <c r="G37" s="4"/>
      <c r="H37" s="4">
        <v>14</v>
      </c>
      <c r="I37" s="4">
        <v>113</v>
      </c>
      <c r="J37" s="4">
        <v>127</v>
      </c>
      <c r="K37" s="4">
        <v>15</v>
      </c>
      <c r="L37" s="4"/>
      <c r="M37" s="4">
        <v>15</v>
      </c>
      <c r="N37" s="4"/>
      <c r="O37" s="4"/>
      <c r="P37" s="4"/>
      <c r="Q37" s="4">
        <v>1</v>
      </c>
      <c r="R37" s="4"/>
      <c r="S37" s="4">
        <v>1</v>
      </c>
      <c r="T37" s="4">
        <v>3</v>
      </c>
      <c r="U37" s="4">
        <v>13</v>
      </c>
      <c r="V37" s="4">
        <v>16</v>
      </c>
      <c r="W37" s="4">
        <v>3</v>
      </c>
      <c r="X37" s="4">
        <v>0</v>
      </c>
      <c r="Y37" s="4">
        <v>3</v>
      </c>
      <c r="Z37" s="4">
        <v>13</v>
      </c>
      <c r="AA37" s="4">
        <v>74</v>
      </c>
      <c r="AB37" s="4">
        <v>87</v>
      </c>
      <c r="AC37" s="4">
        <v>0</v>
      </c>
      <c r="AD37" s="4">
        <v>14</v>
      </c>
      <c r="AE37" s="4">
        <v>14</v>
      </c>
      <c r="AF37" s="4">
        <v>16</v>
      </c>
      <c r="AG37" s="4">
        <v>21</v>
      </c>
      <c r="AH37" s="4">
        <v>37</v>
      </c>
      <c r="AI37" s="4">
        <v>0</v>
      </c>
      <c r="AJ37" s="4">
        <v>14</v>
      </c>
      <c r="AK37" s="4">
        <v>14</v>
      </c>
      <c r="AL37" s="4">
        <v>18</v>
      </c>
      <c r="AM37" s="4">
        <v>50</v>
      </c>
      <c r="AN37" s="4">
        <v>68</v>
      </c>
      <c r="AO37" s="4">
        <v>36</v>
      </c>
      <c r="AP37" s="4">
        <v>7</v>
      </c>
      <c r="AQ37" s="4">
        <v>43</v>
      </c>
      <c r="AR37" s="4">
        <v>109</v>
      </c>
      <c r="AS37" s="4">
        <v>57</v>
      </c>
      <c r="AT37" s="4">
        <v>166</v>
      </c>
      <c r="AU37" s="13"/>
      <c r="AV37" s="13"/>
      <c r="AW37" s="12">
        <f t="shared" si="2"/>
        <v>472.8</v>
      </c>
      <c r="AX37" s="12"/>
      <c r="AY37" s="13">
        <v>18</v>
      </c>
      <c r="AZ37" s="13">
        <f t="shared" si="7"/>
        <v>360</v>
      </c>
      <c r="BA37" s="14">
        <f t="shared" si="8"/>
        <v>360</v>
      </c>
      <c r="BB37" s="15">
        <f t="shared" si="10"/>
        <v>112.80000000000001</v>
      </c>
    </row>
    <row r="38" spans="1:54" ht="20.100000000000001" customHeight="1">
      <c r="A38" s="5" t="s">
        <v>42</v>
      </c>
      <c r="B38" s="5" t="s">
        <v>293</v>
      </c>
      <c r="C38" s="4">
        <v>18</v>
      </c>
      <c r="D38" s="5" t="s">
        <v>294</v>
      </c>
      <c r="E38" s="4"/>
      <c r="F38" s="4">
        <v>53</v>
      </c>
      <c r="G38" s="4">
        <v>53</v>
      </c>
      <c r="H38" s="4"/>
      <c r="I38" s="4"/>
      <c r="J38" s="4"/>
      <c r="K38" s="4"/>
      <c r="L38" s="4">
        <v>54</v>
      </c>
      <c r="M38" s="4">
        <v>54</v>
      </c>
      <c r="N38" s="4"/>
      <c r="O38" s="4"/>
      <c r="P38" s="4"/>
      <c r="Q38" s="4"/>
      <c r="R38" s="4">
        <v>167</v>
      </c>
      <c r="S38" s="4">
        <v>167</v>
      </c>
      <c r="T38" s="4"/>
      <c r="U38" s="4"/>
      <c r="V38" s="4"/>
      <c r="W38" s="4">
        <v>0</v>
      </c>
      <c r="X38" s="4">
        <v>57</v>
      </c>
      <c r="Y38" s="4">
        <v>57</v>
      </c>
      <c r="Z38" s="4">
        <v>0</v>
      </c>
      <c r="AA38" s="4">
        <v>0</v>
      </c>
      <c r="AB38" s="4">
        <v>0</v>
      </c>
      <c r="AC38" s="4">
        <v>0</v>
      </c>
      <c r="AD38" s="4">
        <v>160</v>
      </c>
      <c r="AE38" s="4">
        <v>160</v>
      </c>
      <c r="AF38" s="4">
        <v>0</v>
      </c>
      <c r="AG38" s="4">
        <v>0</v>
      </c>
      <c r="AH38" s="4">
        <v>0</v>
      </c>
      <c r="AI38" s="4">
        <v>0</v>
      </c>
      <c r="AJ38" s="4">
        <v>160</v>
      </c>
      <c r="AK38" s="4">
        <v>160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13"/>
      <c r="AV38" s="13"/>
      <c r="AW38" s="12">
        <f t="shared" si="2"/>
        <v>520.80000000000007</v>
      </c>
      <c r="AX38" s="12"/>
      <c r="AY38" s="13">
        <v>16</v>
      </c>
      <c r="AZ38" s="13">
        <f t="shared" si="7"/>
        <v>320</v>
      </c>
      <c r="BA38" s="14">
        <f t="shared" si="8"/>
        <v>320</v>
      </c>
      <c r="BB38" s="15">
        <f t="shared" si="10"/>
        <v>200.80000000000007</v>
      </c>
    </row>
    <row r="39" spans="1:54" ht="20.100000000000001" customHeight="1">
      <c r="A39" s="5" t="s">
        <v>43</v>
      </c>
      <c r="B39" s="5" t="s">
        <v>295</v>
      </c>
      <c r="C39" s="4">
        <v>22</v>
      </c>
      <c r="D39" s="5" t="s">
        <v>296</v>
      </c>
      <c r="E39" s="4">
        <v>10</v>
      </c>
      <c r="F39" s="4">
        <v>13</v>
      </c>
      <c r="G39" s="4">
        <v>23</v>
      </c>
      <c r="H39" s="4">
        <v>111</v>
      </c>
      <c r="I39" s="4">
        <v>192</v>
      </c>
      <c r="J39" s="4">
        <v>303</v>
      </c>
      <c r="K39" s="4">
        <v>47</v>
      </c>
      <c r="L39" s="4">
        <v>113</v>
      </c>
      <c r="M39" s="4">
        <v>160</v>
      </c>
      <c r="N39" s="4">
        <v>1</v>
      </c>
      <c r="O39" s="4"/>
      <c r="P39" s="4">
        <v>1</v>
      </c>
      <c r="Q39" s="4">
        <v>18</v>
      </c>
      <c r="R39" s="4">
        <v>137</v>
      </c>
      <c r="S39" s="4">
        <v>155</v>
      </c>
      <c r="T39" s="4">
        <v>19</v>
      </c>
      <c r="U39" s="4">
        <v>188</v>
      </c>
      <c r="V39" s="4">
        <v>207</v>
      </c>
      <c r="W39" s="4">
        <v>11</v>
      </c>
      <c r="X39" s="4">
        <v>88</v>
      </c>
      <c r="Y39" s="4">
        <v>99</v>
      </c>
      <c r="Z39" s="4">
        <v>36</v>
      </c>
      <c r="AA39" s="4">
        <v>236</v>
      </c>
      <c r="AB39" s="4">
        <v>272</v>
      </c>
      <c r="AC39" s="4">
        <v>6</v>
      </c>
      <c r="AD39" s="4">
        <v>89</v>
      </c>
      <c r="AE39" s="4">
        <v>95</v>
      </c>
      <c r="AF39" s="4">
        <v>45</v>
      </c>
      <c r="AG39" s="4">
        <v>264</v>
      </c>
      <c r="AH39" s="4">
        <v>309</v>
      </c>
      <c r="AI39" s="4">
        <v>8</v>
      </c>
      <c r="AJ39" s="4">
        <v>101</v>
      </c>
      <c r="AK39" s="4">
        <v>109</v>
      </c>
      <c r="AL39" s="4">
        <v>53</v>
      </c>
      <c r="AM39" s="4">
        <v>378</v>
      </c>
      <c r="AN39" s="4">
        <v>431</v>
      </c>
      <c r="AO39" s="4">
        <v>4</v>
      </c>
      <c r="AP39" s="4">
        <v>138</v>
      </c>
      <c r="AQ39" s="4">
        <v>142</v>
      </c>
      <c r="AR39" s="4">
        <v>74</v>
      </c>
      <c r="AS39" s="4">
        <v>144</v>
      </c>
      <c r="AT39" s="4">
        <v>218</v>
      </c>
      <c r="AU39" s="13"/>
      <c r="AV39" s="13"/>
      <c r="AW39" s="12">
        <f t="shared" si="2"/>
        <v>2019.2</v>
      </c>
      <c r="AX39" s="12"/>
      <c r="AY39" s="13">
        <v>18</v>
      </c>
      <c r="AZ39" s="13">
        <f t="shared" si="7"/>
        <v>360</v>
      </c>
      <c r="BA39" s="14">
        <f t="shared" si="8"/>
        <v>360</v>
      </c>
      <c r="BB39" s="15">
        <f t="shared" si="10"/>
        <v>1659.2</v>
      </c>
    </row>
    <row r="40" spans="1:54" ht="20.100000000000001" customHeight="1">
      <c r="A40" s="5" t="s">
        <v>44</v>
      </c>
      <c r="B40" s="5" t="s">
        <v>297</v>
      </c>
      <c r="C40" s="4">
        <v>23</v>
      </c>
      <c r="D40" s="5" t="s">
        <v>298</v>
      </c>
      <c r="E40" s="4">
        <v>7</v>
      </c>
      <c r="F40" s="4">
        <v>63</v>
      </c>
      <c r="G40" s="4">
        <v>70</v>
      </c>
      <c r="H40" s="4">
        <v>3</v>
      </c>
      <c r="I40" s="4">
        <v>150</v>
      </c>
      <c r="J40" s="4">
        <v>153</v>
      </c>
      <c r="K40" s="4">
        <v>1</v>
      </c>
      <c r="L40" s="4">
        <v>104</v>
      </c>
      <c r="M40" s="4">
        <v>105</v>
      </c>
      <c r="N40" s="4"/>
      <c r="O40" s="4"/>
      <c r="P40" s="4"/>
      <c r="Q40" s="4">
        <v>44</v>
      </c>
      <c r="R40" s="4">
        <v>123</v>
      </c>
      <c r="S40" s="4">
        <v>167</v>
      </c>
      <c r="T40" s="4">
        <v>18</v>
      </c>
      <c r="U40" s="4">
        <v>131</v>
      </c>
      <c r="V40" s="4">
        <v>149</v>
      </c>
      <c r="W40" s="4">
        <v>34</v>
      </c>
      <c r="X40" s="4">
        <v>189</v>
      </c>
      <c r="Y40" s="4">
        <v>223</v>
      </c>
      <c r="Z40" s="4">
        <v>32</v>
      </c>
      <c r="AA40" s="4">
        <v>385</v>
      </c>
      <c r="AB40" s="4">
        <v>417</v>
      </c>
      <c r="AC40" s="4">
        <v>28</v>
      </c>
      <c r="AD40" s="4">
        <v>182</v>
      </c>
      <c r="AE40" s="4">
        <v>210</v>
      </c>
      <c r="AF40" s="4">
        <v>9</v>
      </c>
      <c r="AG40" s="4">
        <v>452</v>
      </c>
      <c r="AH40" s="4">
        <v>461</v>
      </c>
      <c r="AI40" s="4">
        <v>28</v>
      </c>
      <c r="AJ40" s="4">
        <v>236</v>
      </c>
      <c r="AK40" s="4">
        <v>264</v>
      </c>
      <c r="AL40" s="4">
        <v>9</v>
      </c>
      <c r="AM40" s="4">
        <v>459</v>
      </c>
      <c r="AN40" s="4">
        <v>468</v>
      </c>
      <c r="AO40" s="4">
        <v>28</v>
      </c>
      <c r="AP40" s="4">
        <v>276</v>
      </c>
      <c r="AQ40" s="4">
        <v>304</v>
      </c>
      <c r="AR40" s="4">
        <v>0</v>
      </c>
      <c r="AS40" s="4">
        <v>39</v>
      </c>
      <c r="AT40" s="4">
        <v>39</v>
      </c>
      <c r="AU40" s="13"/>
      <c r="AV40" s="13"/>
      <c r="AW40" s="12">
        <f t="shared" si="2"/>
        <v>2424</v>
      </c>
      <c r="AX40" s="12"/>
      <c r="AY40" s="13">
        <v>18</v>
      </c>
      <c r="AZ40" s="13">
        <f t="shared" si="7"/>
        <v>360</v>
      </c>
      <c r="BA40" s="14">
        <f t="shared" si="8"/>
        <v>360</v>
      </c>
      <c r="BB40" s="15">
        <f t="shared" si="10"/>
        <v>2064</v>
      </c>
    </row>
    <row r="41" spans="1:54" ht="20.100000000000001" customHeight="1">
      <c r="A41" s="5" t="s">
        <v>45</v>
      </c>
      <c r="B41" s="5" t="s">
        <v>299</v>
      </c>
      <c r="C41" s="4">
        <v>40</v>
      </c>
      <c r="D41" s="5" t="s">
        <v>300</v>
      </c>
      <c r="E41" s="4"/>
      <c r="F41" s="4"/>
      <c r="G41" s="4"/>
      <c r="H41" s="4">
        <v>2</v>
      </c>
      <c r="I41" s="4">
        <v>127</v>
      </c>
      <c r="J41" s="4">
        <v>129</v>
      </c>
      <c r="K41" s="4">
        <v>1</v>
      </c>
      <c r="L41" s="4">
        <v>14</v>
      </c>
      <c r="M41" s="4">
        <v>15</v>
      </c>
      <c r="N41" s="4">
        <v>4</v>
      </c>
      <c r="O41" s="4">
        <v>32</v>
      </c>
      <c r="P41" s="4">
        <v>36</v>
      </c>
      <c r="Q41" s="4"/>
      <c r="R41" s="4"/>
      <c r="S41" s="4"/>
      <c r="T41" s="4">
        <v>17</v>
      </c>
      <c r="U41" s="4">
        <v>133</v>
      </c>
      <c r="V41" s="4">
        <v>150</v>
      </c>
      <c r="W41" s="4">
        <v>0</v>
      </c>
      <c r="X41" s="4">
        <v>0</v>
      </c>
      <c r="Y41" s="4">
        <v>0</v>
      </c>
      <c r="Z41" s="4">
        <v>8</v>
      </c>
      <c r="AA41" s="4">
        <v>49</v>
      </c>
      <c r="AB41" s="4">
        <v>57</v>
      </c>
      <c r="AC41" s="4">
        <v>0</v>
      </c>
      <c r="AD41" s="4">
        <v>0</v>
      </c>
      <c r="AE41" s="4">
        <v>0</v>
      </c>
      <c r="AF41" s="4">
        <v>3</v>
      </c>
      <c r="AG41" s="4">
        <v>73</v>
      </c>
      <c r="AH41" s="4">
        <v>76</v>
      </c>
      <c r="AI41" s="4">
        <v>0</v>
      </c>
      <c r="AJ41" s="4">
        <v>0</v>
      </c>
      <c r="AK41" s="4">
        <v>0</v>
      </c>
      <c r="AL41" s="4">
        <v>5</v>
      </c>
      <c r="AM41" s="4">
        <v>116</v>
      </c>
      <c r="AN41" s="4">
        <v>121</v>
      </c>
      <c r="AO41" s="4">
        <v>0</v>
      </c>
      <c r="AP41" s="4">
        <v>0</v>
      </c>
      <c r="AQ41" s="4">
        <v>0</v>
      </c>
      <c r="AR41" s="4">
        <v>1</v>
      </c>
      <c r="AS41" s="4">
        <v>59</v>
      </c>
      <c r="AT41" s="4">
        <v>60</v>
      </c>
      <c r="AU41" s="13"/>
      <c r="AV41" s="13"/>
      <c r="AW41" s="12">
        <f t="shared" si="2"/>
        <v>515.20000000000005</v>
      </c>
      <c r="AX41" s="12"/>
      <c r="AY41" s="13">
        <v>17</v>
      </c>
      <c r="AZ41" s="13">
        <f t="shared" si="7"/>
        <v>340</v>
      </c>
      <c r="BA41" s="14">
        <f t="shared" si="8"/>
        <v>340</v>
      </c>
      <c r="BB41" s="15">
        <f t="shared" si="10"/>
        <v>175.20000000000005</v>
      </c>
    </row>
    <row r="42" spans="1:54" ht="20.100000000000001" customHeight="1">
      <c r="A42" s="5" t="s">
        <v>46</v>
      </c>
      <c r="B42" s="5" t="s">
        <v>301</v>
      </c>
      <c r="C42" s="4">
        <v>103</v>
      </c>
      <c r="D42" s="5" t="s">
        <v>302</v>
      </c>
      <c r="E42" s="4">
        <v>6</v>
      </c>
      <c r="F42" s="4">
        <v>190</v>
      </c>
      <c r="G42" s="4">
        <v>196</v>
      </c>
      <c r="H42" s="4"/>
      <c r="I42" s="4"/>
      <c r="J42" s="4"/>
      <c r="K42" s="4">
        <v>8</v>
      </c>
      <c r="L42" s="4">
        <v>193</v>
      </c>
      <c r="M42" s="4">
        <v>201</v>
      </c>
      <c r="N42" s="4"/>
      <c r="O42" s="4"/>
      <c r="P42" s="4"/>
      <c r="Q42" s="4">
        <v>41</v>
      </c>
      <c r="R42" s="4">
        <v>114</v>
      </c>
      <c r="S42" s="4">
        <v>155</v>
      </c>
      <c r="T42" s="4">
        <v>6</v>
      </c>
      <c r="U42" s="4">
        <v>18</v>
      </c>
      <c r="V42" s="4">
        <v>24</v>
      </c>
      <c r="W42" s="4">
        <v>26</v>
      </c>
      <c r="X42" s="4">
        <v>149</v>
      </c>
      <c r="Y42" s="4">
        <v>175</v>
      </c>
      <c r="Z42" s="4">
        <v>0</v>
      </c>
      <c r="AA42" s="4">
        <v>3</v>
      </c>
      <c r="AB42" s="4">
        <v>3</v>
      </c>
      <c r="AC42" s="4">
        <v>24</v>
      </c>
      <c r="AD42" s="4">
        <v>70</v>
      </c>
      <c r="AE42" s="4">
        <v>94</v>
      </c>
      <c r="AF42" s="4">
        <v>0</v>
      </c>
      <c r="AG42" s="4">
        <v>0</v>
      </c>
      <c r="AH42" s="4">
        <v>0</v>
      </c>
      <c r="AI42" s="4">
        <v>37</v>
      </c>
      <c r="AJ42" s="4">
        <v>123</v>
      </c>
      <c r="AK42" s="4">
        <v>160</v>
      </c>
      <c r="AL42" s="4">
        <v>0</v>
      </c>
      <c r="AM42" s="4">
        <v>0</v>
      </c>
      <c r="AN42" s="4">
        <v>0</v>
      </c>
      <c r="AO42" s="4">
        <v>2</v>
      </c>
      <c r="AP42" s="4">
        <v>206</v>
      </c>
      <c r="AQ42" s="4">
        <v>208</v>
      </c>
      <c r="AR42" s="4">
        <v>0</v>
      </c>
      <c r="AS42" s="4">
        <v>0</v>
      </c>
      <c r="AT42" s="4">
        <v>0</v>
      </c>
      <c r="AU42" s="13"/>
      <c r="AV42" s="13"/>
      <c r="AW42" s="12">
        <f t="shared" si="2"/>
        <v>972.80000000000007</v>
      </c>
      <c r="AX42" s="12"/>
      <c r="AY42" s="13">
        <v>18</v>
      </c>
      <c r="AZ42" s="13">
        <f t="shared" si="7"/>
        <v>360</v>
      </c>
      <c r="BA42" s="14">
        <f t="shared" si="8"/>
        <v>360</v>
      </c>
      <c r="BB42" s="15">
        <f t="shared" si="10"/>
        <v>612.80000000000007</v>
      </c>
    </row>
    <row r="43" spans="1:54" ht="20.100000000000001" customHeight="1">
      <c r="A43" s="5" t="s">
        <v>47</v>
      </c>
      <c r="B43" s="5" t="s">
        <v>303</v>
      </c>
      <c r="C43" s="4">
        <v>36</v>
      </c>
      <c r="D43" s="5" t="s">
        <v>304</v>
      </c>
      <c r="E43" s="4"/>
      <c r="F43" s="4"/>
      <c r="G43" s="4"/>
      <c r="H43" s="4">
        <v>27</v>
      </c>
      <c r="I43" s="4">
        <v>214</v>
      </c>
      <c r="J43" s="4">
        <v>241</v>
      </c>
      <c r="K43" s="4">
        <v>8</v>
      </c>
      <c r="L43" s="4">
        <v>129</v>
      </c>
      <c r="M43" s="4">
        <v>137</v>
      </c>
      <c r="N43" s="4"/>
      <c r="O43" s="4"/>
      <c r="P43" s="4"/>
      <c r="Q43" s="4">
        <v>2</v>
      </c>
      <c r="R43" s="4">
        <v>22</v>
      </c>
      <c r="S43" s="4">
        <v>24</v>
      </c>
      <c r="T43" s="4">
        <v>6</v>
      </c>
      <c r="U43" s="4">
        <v>399</v>
      </c>
      <c r="V43" s="4">
        <v>405</v>
      </c>
      <c r="W43" s="4">
        <v>0</v>
      </c>
      <c r="X43" s="4">
        <v>62</v>
      </c>
      <c r="Y43" s="4">
        <v>62</v>
      </c>
      <c r="Z43" s="4">
        <v>21</v>
      </c>
      <c r="AA43" s="4">
        <v>238</v>
      </c>
      <c r="AB43" s="4">
        <v>259</v>
      </c>
      <c r="AC43" s="4">
        <v>4</v>
      </c>
      <c r="AD43" s="4">
        <v>5</v>
      </c>
      <c r="AE43" s="4">
        <v>9</v>
      </c>
      <c r="AF43" s="4">
        <v>6</v>
      </c>
      <c r="AG43" s="4">
        <v>207</v>
      </c>
      <c r="AH43" s="4">
        <v>213</v>
      </c>
      <c r="AI43" s="4">
        <v>4</v>
      </c>
      <c r="AJ43" s="4">
        <v>82</v>
      </c>
      <c r="AK43" s="4">
        <v>86</v>
      </c>
      <c r="AL43" s="4">
        <v>11</v>
      </c>
      <c r="AM43" s="4">
        <v>321</v>
      </c>
      <c r="AN43" s="4">
        <v>332</v>
      </c>
      <c r="AO43" s="4">
        <v>4</v>
      </c>
      <c r="AP43" s="4">
        <v>0</v>
      </c>
      <c r="AQ43" s="4">
        <v>4</v>
      </c>
      <c r="AR43" s="4">
        <v>9</v>
      </c>
      <c r="AS43" s="4">
        <v>120</v>
      </c>
      <c r="AT43" s="4">
        <v>129</v>
      </c>
      <c r="AU43" s="13"/>
      <c r="AV43" s="13"/>
      <c r="AW43" s="12">
        <f t="shared" si="2"/>
        <v>1520.8000000000002</v>
      </c>
      <c r="AX43" s="12"/>
      <c r="AY43" s="13">
        <v>18</v>
      </c>
      <c r="AZ43" s="13">
        <f t="shared" si="7"/>
        <v>360</v>
      </c>
      <c r="BA43" s="14">
        <f t="shared" si="8"/>
        <v>360</v>
      </c>
      <c r="BB43" s="15">
        <f t="shared" si="10"/>
        <v>1160.8000000000002</v>
      </c>
    </row>
    <row r="44" spans="1:54" ht="20.100000000000001" customHeight="1">
      <c r="A44" s="5" t="s">
        <v>48</v>
      </c>
      <c r="B44" s="5" t="s">
        <v>305</v>
      </c>
      <c r="C44" s="4">
        <v>24</v>
      </c>
      <c r="D44" s="5" t="s">
        <v>306</v>
      </c>
      <c r="E44" s="4">
        <v>34</v>
      </c>
      <c r="F44" s="4">
        <v>3</v>
      </c>
      <c r="G44" s="4">
        <v>37</v>
      </c>
      <c r="H44" s="4"/>
      <c r="I44" s="4">
        <v>56</v>
      </c>
      <c r="J44" s="4">
        <v>56</v>
      </c>
      <c r="K44" s="4">
        <v>62</v>
      </c>
      <c r="L44" s="4">
        <v>15</v>
      </c>
      <c r="M44" s="4">
        <v>77</v>
      </c>
      <c r="N44" s="4"/>
      <c r="O44" s="4"/>
      <c r="P44" s="4"/>
      <c r="Q44" s="4"/>
      <c r="R44" s="4">
        <v>6</v>
      </c>
      <c r="S44" s="4">
        <v>6</v>
      </c>
      <c r="T44" s="4">
        <v>7</v>
      </c>
      <c r="U44" s="4">
        <v>162</v>
      </c>
      <c r="V44" s="4">
        <v>169</v>
      </c>
      <c r="W44" s="4">
        <v>0</v>
      </c>
      <c r="X44" s="4">
        <v>32</v>
      </c>
      <c r="Y44" s="4">
        <v>32</v>
      </c>
      <c r="Z44" s="4">
        <v>1</v>
      </c>
      <c r="AA44" s="4">
        <v>245</v>
      </c>
      <c r="AB44" s="4">
        <v>246</v>
      </c>
      <c r="AC44" s="4">
        <v>27</v>
      </c>
      <c r="AD44" s="4">
        <v>189</v>
      </c>
      <c r="AE44" s="4">
        <v>216</v>
      </c>
      <c r="AF44" s="4">
        <v>0</v>
      </c>
      <c r="AG44" s="4">
        <v>0</v>
      </c>
      <c r="AH44" s="4">
        <v>0</v>
      </c>
      <c r="AI44" s="4">
        <v>45</v>
      </c>
      <c r="AJ44" s="4">
        <v>247</v>
      </c>
      <c r="AK44" s="4">
        <v>292</v>
      </c>
      <c r="AL44" s="4">
        <v>0</v>
      </c>
      <c r="AM44" s="4">
        <v>14</v>
      </c>
      <c r="AN44" s="4">
        <v>14</v>
      </c>
      <c r="AO44" s="4">
        <v>0</v>
      </c>
      <c r="AP44" s="4">
        <v>109</v>
      </c>
      <c r="AQ44" s="4">
        <v>109</v>
      </c>
      <c r="AR44" s="4">
        <v>0</v>
      </c>
      <c r="AS44" s="4">
        <v>29</v>
      </c>
      <c r="AT44" s="4">
        <v>29</v>
      </c>
      <c r="AU44" s="13"/>
      <c r="AV44" s="13"/>
      <c r="AW44" s="12">
        <f t="shared" si="2"/>
        <v>1026.4000000000001</v>
      </c>
      <c r="AX44" s="12"/>
      <c r="AY44" s="13">
        <v>17</v>
      </c>
      <c r="AZ44" s="13">
        <f t="shared" si="7"/>
        <v>340</v>
      </c>
      <c r="BA44" s="14">
        <f t="shared" si="8"/>
        <v>340</v>
      </c>
      <c r="BB44" s="15">
        <f t="shared" si="10"/>
        <v>686.40000000000009</v>
      </c>
    </row>
    <row r="45" spans="1:54" ht="20.100000000000001" customHeight="1">
      <c r="A45" s="5" t="s">
        <v>307</v>
      </c>
      <c r="B45" s="5" t="s">
        <v>308</v>
      </c>
      <c r="C45" s="4">
        <v>109</v>
      </c>
      <c r="D45" s="5" t="s">
        <v>309</v>
      </c>
      <c r="E45" s="4">
        <v>1</v>
      </c>
      <c r="F45" s="4">
        <v>192</v>
      </c>
      <c r="G45" s="4">
        <v>193</v>
      </c>
      <c r="H45" s="4"/>
      <c r="I45" s="4"/>
      <c r="J45" s="4"/>
      <c r="K45" s="4">
        <v>1</v>
      </c>
      <c r="L45" s="4">
        <v>334</v>
      </c>
      <c r="M45" s="4">
        <v>335</v>
      </c>
      <c r="N45" s="4"/>
      <c r="O45" s="4"/>
      <c r="P45" s="4"/>
      <c r="Q45" s="4">
        <v>178</v>
      </c>
      <c r="R45" s="4">
        <v>496</v>
      </c>
      <c r="S45" s="4">
        <v>674</v>
      </c>
      <c r="T45" s="4"/>
      <c r="U45" s="4"/>
      <c r="V45" s="4"/>
      <c r="W45" s="4">
        <v>0</v>
      </c>
      <c r="X45" s="4">
        <v>190</v>
      </c>
      <c r="Y45" s="4">
        <v>190</v>
      </c>
      <c r="Z45" s="4">
        <v>0</v>
      </c>
      <c r="AA45" s="4">
        <v>0</v>
      </c>
      <c r="AB45" s="4">
        <v>0</v>
      </c>
      <c r="AC45" s="4">
        <v>0</v>
      </c>
      <c r="AD45" s="4">
        <v>13</v>
      </c>
      <c r="AE45" s="4">
        <v>13</v>
      </c>
      <c r="AF45" s="4">
        <v>0</v>
      </c>
      <c r="AG45" s="4">
        <v>0</v>
      </c>
      <c r="AH45" s="4">
        <v>0</v>
      </c>
      <c r="AI45" s="4">
        <v>0</v>
      </c>
      <c r="AJ45" s="4">
        <v>13</v>
      </c>
      <c r="AK45" s="4">
        <v>13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13"/>
      <c r="AV45" s="13"/>
      <c r="AW45" s="12">
        <f t="shared" si="2"/>
        <v>1134.4000000000001</v>
      </c>
      <c r="AX45" s="12"/>
      <c r="AY45" s="13">
        <v>19</v>
      </c>
      <c r="AZ45" s="13">
        <f t="shared" si="7"/>
        <v>380</v>
      </c>
      <c r="BA45" s="14">
        <f t="shared" si="8"/>
        <v>380</v>
      </c>
      <c r="BB45" s="15">
        <f t="shared" si="10"/>
        <v>754.40000000000009</v>
      </c>
    </row>
    <row r="46" spans="1:54" ht="20.100000000000001" customHeight="1">
      <c r="A46" s="5" t="s">
        <v>49</v>
      </c>
      <c r="B46" s="5" t="s">
        <v>310</v>
      </c>
      <c r="C46" s="4">
        <v>48</v>
      </c>
      <c r="D46" s="5" t="s">
        <v>311</v>
      </c>
      <c r="E46" s="4">
        <v>2</v>
      </c>
      <c r="F46" s="4"/>
      <c r="G46" s="4">
        <v>2</v>
      </c>
      <c r="H46" s="4">
        <v>2</v>
      </c>
      <c r="I46" s="4"/>
      <c r="J46" s="4">
        <v>2</v>
      </c>
      <c r="K46" s="4">
        <v>3</v>
      </c>
      <c r="L46" s="4"/>
      <c r="M46" s="4">
        <v>3</v>
      </c>
      <c r="N46" s="4"/>
      <c r="O46" s="4">
        <v>22</v>
      </c>
      <c r="P46" s="4">
        <v>22</v>
      </c>
      <c r="Q46" s="4"/>
      <c r="R46" s="4"/>
      <c r="S46" s="4"/>
      <c r="T46" s="4">
        <v>7</v>
      </c>
      <c r="U46" s="4">
        <v>229</v>
      </c>
      <c r="V46" s="4">
        <v>236</v>
      </c>
      <c r="W46" s="4">
        <v>2</v>
      </c>
      <c r="X46" s="4">
        <v>0</v>
      </c>
      <c r="Y46" s="4">
        <v>2</v>
      </c>
      <c r="Z46" s="4">
        <v>23</v>
      </c>
      <c r="AA46" s="4">
        <v>219</v>
      </c>
      <c r="AB46" s="4">
        <v>242</v>
      </c>
      <c r="AC46" s="4">
        <v>0</v>
      </c>
      <c r="AD46" s="4">
        <v>1</v>
      </c>
      <c r="AE46" s="4">
        <v>1</v>
      </c>
      <c r="AF46" s="4">
        <v>9</v>
      </c>
      <c r="AG46" s="4">
        <v>191</v>
      </c>
      <c r="AH46" s="4">
        <v>200</v>
      </c>
      <c r="AI46" s="4">
        <v>0</v>
      </c>
      <c r="AJ46" s="4">
        <v>1</v>
      </c>
      <c r="AK46" s="4">
        <v>1</v>
      </c>
      <c r="AL46" s="4">
        <v>9</v>
      </c>
      <c r="AM46" s="4">
        <v>191</v>
      </c>
      <c r="AN46" s="4">
        <v>200</v>
      </c>
      <c r="AO46" s="4">
        <v>0</v>
      </c>
      <c r="AP46" s="4">
        <v>1</v>
      </c>
      <c r="AQ46" s="4">
        <v>1</v>
      </c>
      <c r="AR46" s="4">
        <v>0</v>
      </c>
      <c r="AS46" s="4">
        <v>0</v>
      </c>
      <c r="AT46" s="4">
        <v>0</v>
      </c>
      <c r="AU46" s="13"/>
      <c r="AV46" s="13"/>
      <c r="AW46" s="12">
        <f t="shared" si="2"/>
        <v>729.6</v>
      </c>
      <c r="AX46" s="12"/>
      <c r="AY46" s="13">
        <v>22</v>
      </c>
      <c r="AZ46" s="13">
        <f t="shared" si="7"/>
        <v>440</v>
      </c>
      <c r="BA46" s="14">
        <f t="shared" si="8"/>
        <v>440</v>
      </c>
      <c r="BB46" s="15">
        <f t="shared" si="10"/>
        <v>289.60000000000002</v>
      </c>
    </row>
    <row r="47" spans="1:54" ht="20.100000000000001" customHeight="1">
      <c r="A47" s="5" t="s">
        <v>50</v>
      </c>
      <c r="B47" s="5" t="s">
        <v>312</v>
      </c>
      <c r="C47" s="4">
        <v>51</v>
      </c>
      <c r="D47" s="5" t="s">
        <v>313</v>
      </c>
      <c r="E47" s="4"/>
      <c r="F47" s="4"/>
      <c r="G47" s="4"/>
      <c r="H47" s="4">
        <v>3</v>
      </c>
      <c r="I47" s="4">
        <v>121</v>
      </c>
      <c r="J47" s="4">
        <v>124</v>
      </c>
      <c r="K47" s="4"/>
      <c r="L47" s="4"/>
      <c r="M47" s="4"/>
      <c r="N47" s="4"/>
      <c r="O47" s="4">
        <v>8</v>
      </c>
      <c r="P47" s="4">
        <v>8</v>
      </c>
      <c r="Q47" s="4"/>
      <c r="R47" s="4"/>
      <c r="S47" s="4"/>
      <c r="T47" s="4"/>
      <c r="U47" s="4">
        <v>2</v>
      </c>
      <c r="V47" s="4">
        <v>2</v>
      </c>
      <c r="W47" s="4">
        <v>1</v>
      </c>
      <c r="X47" s="4">
        <v>0</v>
      </c>
      <c r="Y47" s="4">
        <v>1</v>
      </c>
      <c r="Z47" s="4">
        <v>9</v>
      </c>
      <c r="AA47" s="4">
        <v>47</v>
      </c>
      <c r="AB47" s="4">
        <v>56</v>
      </c>
      <c r="AC47" s="4">
        <v>2</v>
      </c>
      <c r="AD47" s="4">
        <v>0</v>
      </c>
      <c r="AE47" s="4">
        <v>2</v>
      </c>
      <c r="AF47" s="4">
        <v>17</v>
      </c>
      <c r="AG47" s="4">
        <v>49</v>
      </c>
      <c r="AH47" s="4">
        <v>66</v>
      </c>
      <c r="AI47" s="4">
        <v>2</v>
      </c>
      <c r="AJ47" s="4">
        <v>0</v>
      </c>
      <c r="AK47" s="4">
        <v>2</v>
      </c>
      <c r="AL47" s="4">
        <v>22</v>
      </c>
      <c r="AM47" s="4">
        <v>55</v>
      </c>
      <c r="AN47" s="4">
        <v>77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13"/>
      <c r="AV47" s="13"/>
      <c r="AW47" s="12">
        <f t="shared" si="2"/>
        <v>270.40000000000003</v>
      </c>
      <c r="AX47" s="12"/>
      <c r="AY47" s="13">
        <v>20</v>
      </c>
      <c r="AZ47" s="13">
        <f t="shared" si="7"/>
        <v>400</v>
      </c>
      <c r="BA47" s="14">
        <f t="shared" si="8"/>
        <v>270.40000000000003</v>
      </c>
      <c r="BB47" s="15">
        <f t="shared" si="10"/>
        <v>0</v>
      </c>
    </row>
    <row r="48" spans="1:54" ht="20.100000000000001" customHeight="1">
      <c r="A48" s="5" t="s">
        <v>51</v>
      </c>
      <c r="B48" s="5" t="s">
        <v>314</v>
      </c>
      <c r="C48" s="4">
        <v>49</v>
      </c>
      <c r="D48" s="5" t="s">
        <v>315</v>
      </c>
      <c r="E48" s="4"/>
      <c r="F48" s="4"/>
      <c r="G48" s="4"/>
      <c r="H48" s="4">
        <v>2</v>
      </c>
      <c r="I48" s="4">
        <v>16</v>
      </c>
      <c r="J48" s="4">
        <v>18</v>
      </c>
      <c r="K48" s="4">
        <v>30</v>
      </c>
      <c r="L48" s="4">
        <v>221</v>
      </c>
      <c r="M48" s="4">
        <v>251</v>
      </c>
      <c r="N48" s="4"/>
      <c r="O48" s="4">
        <v>2</v>
      </c>
      <c r="P48" s="4">
        <v>2</v>
      </c>
      <c r="Q48" s="4">
        <v>9</v>
      </c>
      <c r="R48" s="4">
        <v>25</v>
      </c>
      <c r="S48" s="4">
        <v>34</v>
      </c>
      <c r="T48" s="4">
        <v>70</v>
      </c>
      <c r="U48" s="4">
        <v>19</v>
      </c>
      <c r="V48" s="4">
        <v>89</v>
      </c>
      <c r="W48" s="4">
        <v>5</v>
      </c>
      <c r="X48" s="4">
        <v>76</v>
      </c>
      <c r="Y48" s="4">
        <v>81</v>
      </c>
      <c r="Z48" s="4">
        <v>6</v>
      </c>
      <c r="AA48" s="4">
        <v>15</v>
      </c>
      <c r="AB48" s="4">
        <v>21</v>
      </c>
      <c r="AC48" s="4">
        <v>8</v>
      </c>
      <c r="AD48" s="4">
        <v>15</v>
      </c>
      <c r="AE48" s="4">
        <v>23</v>
      </c>
      <c r="AF48" s="4">
        <v>8</v>
      </c>
      <c r="AG48" s="4">
        <v>2</v>
      </c>
      <c r="AH48" s="4">
        <v>10</v>
      </c>
      <c r="AI48" s="4">
        <v>8</v>
      </c>
      <c r="AJ48" s="4">
        <v>15</v>
      </c>
      <c r="AK48" s="4">
        <v>23</v>
      </c>
      <c r="AL48" s="4">
        <v>9</v>
      </c>
      <c r="AM48" s="4">
        <v>2</v>
      </c>
      <c r="AN48" s="4">
        <v>11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13"/>
      <c r="AV48" s="13"/>
      <c r="AW48" s="12">
        <f t="shared" si="2"/>
        <v>450.40000000000003</v>
      </c>
      <c r="AX48" s="12"/>
      <c r="AY48" s="13">
        <v>20</v>
      </c>
      <c r="AZ48" s="13">
        <f t="shared" si="7"/>
        <v>400</v>
      </c>
      <c r="BA48" s="14">
        <f t="shared" si="8"/>
        <v>400</v>
      </c>
      <c r="BB48" s="15">
        <f t="shared" si="10"/>
        <v>50.400000000000034</v>
      </c>
    </row>
    <row r="49" spans="1:55" ht="20.100000000000001" customHeight="1">
      <c r="A49" s="5" t="s">
        <v>52</v>
      </c>
      <c r="B49" s="5" t="s">
        <v>316</v>
      </c>
      <c r="C49" s="4">
        <v>45</v>
      </c>
      <c r="D49" s="5" t="s">
        <v>317</v>
      </c>
      <c r="E49" s="4"/>
      <c r="F49" s="4"/>
      <c r="G49" s="4"/>
      <c r="H49" s="4"/>
      <c r="I49" s="4">
        <v>36</v>
      </c>
      <c r="J49" s="4">
        <v>36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>
        <v>177</v>
      </c>
      <c r="V49" s="4">
        <v>177</v>
      </c>
      <c r="W49" s="4">
        <v>0</v>
      </c>
      <c r="X49" s="4">
        <v>0</v>
      </c>
      <c r="Y49" s="4">
        <v>0</v>
      </c>
      <c r="Z49" s="4">
        <v>3</v>
      </c>
      <c r="AA49" s="4">
        <v>331</v>
      </c>
      <c r="AB49" s="4">
        <v>334</v>
      </c>
      <c r="AC49" s="4">
        <v>0</v>
      </c>
      <c r="AD49" s="4">
        <v>0</v>
      </c>
      <c r="AE49" s="4">
        <v>0</v>
      </c>
      <c r="AF49" s="4">
        <v>24</v>
      </c>
      <c r="AG49" s="4">
        <v>157</v>
      </c>
      <c r="AH49" s="4">
        <v>181</v>
      </c>
      <c r="AI49" s="4">
        <v>0</v>
      </c>
      <c r="AJ49" s="4">
        <v>0</v>
      </c>
      <c r="AK49" s="4">
        <v>0</v>
      </c>
      <c r="AL49" s="4">
        <v>24</v>
      </c>
      <c r="AM49" s="4">
        <v>157</v>
      </c>
      <c r="AN49" s="4">
        <v>181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13"/>
      <c r="AV49" s="13"/>
      <c r="AW49" s="12">
        <f t="shared" si="2"/>
        <v>727.2</v>
      </c>
      <c r="AX49" s="12"/>
      <c r="AY49" s="13">
        <v>17</v>
      </c>
      <c r="AZ49" s="13">
        <f t="shared" si="7"/>
        <v>340</v>
      </c>
      <c r="BA49" s="14">
        <f t="shared" si="8"/>
        <v>340</v>
      </c>
      <c r="BB49" s="15">
        <f t="shared" si="10"/>
        <v>387.20000000000005</v>
      </c>
    </row>
    <row r="50" spans="1:55" ht="20.100000000000001" customHeight="1">
      <c r="A50" s="5" t="s">
        <v>53</v>
      </c>
      <c r="B50" s="5" t="s">
        <v>318</v>
      </c>
      <c r="C50" s="4">
        <v>46</v>
      </c>
      <c r="D50" s="5" t="s">
        <v>319</v>
      </c>
      <c r="E50" s="4"/>
      <c r="F50" s="4"/>
      <c r="G50" s="4"/>
      <c r="H50" s="4">
        <v>9</v>
      </c>
      <c r="I50" s="4">
        <v>13</v>
      </c>
      <c r="J50" s="4">
        <v>22</v>
      </c>
      <c r="K50" s="4"/>
      <c r="L50" s="4"/>
      <c r="M50" s="4"/>
      <c r="N50" s="4"/>
      <c r="O50" s="4">
        <v>7</v>
      </c>
      <c r="P50" s="4">
        <v>7</v>
      </c>
      <c r="Q50" s="4">
        <v>5</v>
      </c>
      <c r="R50" s="4">
        <v>19</v>
      </c>
      <c r="S50" s="4">
        <v>24</v>
      </c>
      <c r="T50" s="4">
        <v>2</v>
      </c>
      <c r="U50" s="4">
        <v>90</v>
      </c>
      <c r="V50" s="4">
        <v>92</v>
      </c>
      <c r="W50" s="4">
        <v>0</v>
      </c>
      <c r="X50" s="4">
        <v>8</v>
      </c>
      <c r="Y50" s="4">
        <v>8</v>
      </c>
      <c r="Z50" s="4">
        <v>22</v>
      </c>
      <c r="AA50" s="4">
        <v>161</v>
      </c>
      <c r="AB50" s="4">
        <v>183</v>
      </c>
      <c r="AC50" s="4">
        <v>1</v>
      </c>
      <c r="AD50" s="4">
        <v>55</v>
      </c>
      <c r="AE50" s="4">
        <v>56</v>
      </c>
      <c r="AF50" s="4">
        <v>12</v>
      </c>
      <c r="AG50" s="4">
        <v>75</v>
      </c>
      <c r="AH50" s="4">
        <v>87</v>
      </c>
      <c r="AI50" s="4">
        <v>1</v>
      </c>
      <c r="AJ50" s="4">
        <v>55</v>
      </c>
      <c r="AK50" s="4">
        <v>56</v>
      </c>
      <c r="AL50" s="4">
        <v>13</v>
      </c>
      <c r="AM50" s="4">
        <v>75</v>
      </c>
      <c r="AN50" s="4">
        <v>88</v>
      </c>
      <c r="AO50" s="4">
        <v>0</v>
      </c>
      <c r="AP50" s="4">
        <v>0</v>
      </c>
      <c r="AQ50" s="4">
        <v>0</v>
      </c>
      <c r="AR50" s="4">
        <v>7</v>
      </c>
      <c r="AS50" s="4">
        <v>0</v>
      </c>
      <c r="AT50" s="4">
        <v>7</v>
      </c>
      <c r="AU50" s="13"/>
      <c r="AV50" s="13"/>
      <c r="AW50" s="12">
        <f t="shared" si="2"/>
        <v>504</v>
      </c>
      <c r="AX50" s="12"/>
      <c r="AY50" s="13">
        <v>17</v>
      </c>
      <c r="AZ50" s="13">
        <f t="shared" si="7"/>
        <v>340</v>
      </c>
      <c r="BA50" s="14">
        <f t="shared" si="8"/>
        <v>340</v>
      </c>
      <c r="BB50" s="15">
        <f t="shared" si="10"/>
        <v>164</v>
      </c>
    </row>
    <row r="51" spans="1:55" ht="20.100000000000001" customHeight="1">
      <c r="A51" s="5" t="s">
        <v>54</v>
      </c>
      <c r="B51" s="5" t="s">
        <v>320</v>
      </c>
      <c r="C51" s="4">
        <v>47</v>
      </c>
      <c r="D51" s="5" t="s">
        <v>321</v>
      </c>
      <c r="E51" s="4"/>
      <c r="F51" s="4"/>
      <c r="G51" s="4"/>
      <c r="H51" s="4">
        <v>7</v>
      </c>
      <c r="I51" s="4"/>
      <c r="J51" s="4">
        <v>7</v>
      </c>
      <c r="K51" s="4"/>
      <c r="L51" s="4">
        <v>2</v>
      </c>
      <c r="M51" s="4">
        <v>2</v>
      </c>
      <c r="N51" s="4"/>
      <c r="O51" s="4">
        <v>1</v>
      </c>
      <c r="P51" s="4">
        <v>1</v>
      </c>
      <c r="Q51" s="4">
        <v>2</v>
      </c>
      <c r="R51" s="4">
        <v>12</v>
      </c>
      <c r="S51" s="4">
        <v>14</v>
      </c>
      <c r="T51" s="4">
        <v>41</v>
      </c>
      <c r="U51" s="4">
        <v>105</v>
      </c>
      <c r="V51" s="4">
        <v>146</v>
      </c>
      <c r="W51" s="4">
        <v>0</v>
      </c>
      <c r="X51" s="4">
        <v>0</v>
      </c>
      <c r="Y51" s="4">
        <v>0</v>
      </c>
      <c r="Z51" s="4">
        <v>51</v>
      </c>
      <c r="AA51" s="4">
        <v>15</v>
      </c>
      <c r="AB51" s="4">
        <v>66</v>
      </c>
      <c r="AC51" s="4">
        <v>0</v>
      </c>
      <c r="AD51" s="4">
        <v>0</v>
      </c>
      <c r="AE51" s="4">
        <v>0</v>
      </c>
      <c r="AF51" s="4">
        <v>11</v>
      </c>
      <c r="AG51" s="4">
        <v>100</v>
      </c>
      <c r="AH51" s="4">
        <v>111</v>
      </c>
      <c r="AI51" s="4">
        <v>0</v>
      </c>
      <c r="AJ51" s="4">
        <v>0</v>
      </c>
      <c r="AK51" s="4">
        <v>0</v>
      </c>
      <c r="AL51" s="4">
        <v>11</v>
      </c>
      <c r="AM51" s="4">
        <v>100</v>
      </c>
      <c r="AN51" s="4">
        <v>111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13"/>
      <c r="AV51" s="13"/>
      <c r="AW51" s="12">
        <f t="shared" si="2"/>
        <v>366.40000000000003</v>
      </c>
      <c r="AX51" s="12"/>
      <c r="AY51" s="13">
        <v>17</v>
      </c>
      <c r="AZ51" s="13">
        <f t="shared" si="7"/>
        <v>340</v>
      </c>
      <c r="BA51" s="14">
        <f t="shared" si="8"/>
        <v>340</v>
      </c>
      <c r="BB51" s="15">
        <f t="shared" si="10"/>
        <v>26.400000000000034</v>
      </c>
    </row>
    <row r="52" spans="1:55" ht="20.100000000000001" customHeight="1">
      <c r="A52" s="5" t="s">
        <v>55</v>
      </c>
      <c r="B52" s="5" t="s">
        <v>322</v>
      </c>
      <c r="C52" s="4">
        <v>43</v>
      </c>
      <c r="D52" s="5" t="s">
        <v>323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>
        <v>217</v>
      </c>
      <c r="R52" s="4">
        <v>34</v>
      </c>
      <c r="S52" s="4">
        <v>251</v>
      </c>
      <c r="T52" s="4"/>
      <c r="U52" s="4"/>
      <c r="V52" s="4"/>
      <c r="W52" s="4">
        <v>0</v>
      </c>
      <c r="X52" s="4">
        <v>0</v>
      </c>
      <c r="Y52" s="4">
        <v>0</v>
      </c>
      <c r="Z52" s="4">
        <v>0</v>
      </c>
      <c r="AA52" s="4">
        <v>247</v>
      </c>
      <c r="AB52" s="4">
        <v>247</v>
      </c>
      <c r="AC52" s="4">
        <v>0</v>
      </c>
      <c r="AD52" s="4">
        <v>170</v>
      </c>
      <c r="AE52" s="4">
        <v>170</v>
      </c>
      <c r="AF52" s="4">
        <v>0</v>
      </c>
      <c r="AG52" s="4">
        <v>25</v>
      </c>
      <c r="AH52" s="4">
        <v>25</v>
      </c>
      <c r="AI52" s="4">
        <v>0</v>
      </c>
      <c r="AJ52" s="4">
        <v>170</v>
      </c>
      <c r="AK52" s="4">
        <v>170</v>
      </c>
      <c r="AL52" s="4">
        <v>1</v>
      </c>
      <c r="AM52" s="4">
        <v>31</v>
      </c>
      <c r="AN52" s="4">
        <v>32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13"/>
      <c r="AV52" s="13"/>
      <c r="AW52" s="12">
        <f t="shared" si="2"/>
        <v>716</v>
      </c>
      <c r="AX52" s="12"/>
      <c r="AY52" s="13">
        <v>22</v>
      </c>
      <c r="AZ52" s="13">
        <f t="shared" si="7"/>
        <v>440</v>
      </c>
      <c r="BA52" s="14">
        <f t="shared" si="8"/>
        <v>440</v>
      </c>
      <c r="BB52" s="15">
        <f t="shared" si="10"/>
        <v>276</v>
      </c>
    </row>
    <row r="53" spans="1:55" ht="20.100000000000001" customHeight="1">
      <c r="A53" s="5" t="s">
        <v>56</v>
      </c>
      <c r="B53" s="5" t="s">
        <v>324</v>
      </c>
      <c r="C53" s="4">
        <v>50</v>
      </c>
      <c r="D53" s="5" t="s">
        <v>325</v>
      </c>
      <c r="E53" s="4"/>
      <c r="F53" s="4"/>
      <c r="G53" s="4"/>
      <c r="H53" s="4">
        <v>4</v>
      </c>
      <c r="I53" s="4">
        <v>2</v>
      </c>
      <c r="J53" s="4">
        <v>6</v>
      </c>
      <c r="K53" s="4">
        <v>3</v>
      </c>
      <c r="L53" s="4">
        <v>4</v>
      </c>
      <c r="M53" s="4">
        <v>7</v>
      </c>
      <c r="N53" s="4"/>
      <c r="O53" s="4"/>
      <c r="P53" s="4"/>
      <c r="Q53" s="4">
        <v>2</v>
      </c>
      <c r="R53" s="4">
        <v>12</v>
      </c>
      <c r="S53" s="4">
        <v>14</v>
      </c>
      <c r="T53" s="4"/>
      <c r="U53" s="4"/>
      <c r="V53" s="4"/>
      <c r="W53" s="4">
        <v>7</v>
      </c>
      <c r="X53" s="4">
        <v>2</v>
      </c>
      <c r="Y53" s="4">
        <v>9</v>
      </c>
      <c r="Z53" s="4">
        <v>1</v>
      </c>
      <c r="AA53" s="4">
        <v>16</v>
      </c>
      <c r="AB53" s="4">
        <v>17</v>
      </c>
      <c r="AC53" s="4">
        <v>0</v>
      </c>
      <c r="AD53" s="4">
        <v>0</v>
      </c>
      <c r="AE53" s="4">
        <v>0</v>
      </c>
      <c r="AF53" s="4">
        <v>17</v>
      </c>
      <c r="AG53" s="4">
        <v>9</v>
      </c>
      <c r="AH53" s="4">
        <v>26</v>
      </c>
      <c r="AI53" s="4">
        <v>0</v>
      </c>
      <c r="AJ53" s="4">
        <v>0</v>
      </c>
      <c r="AK53" s="4">
        <v>0</v>
      </c>
      <c r="AL53" s="4">
        <v>17</v>
      </c>
      <c r="AM53" s="4">
        <v>9</v>
      </c>
      <c r="AN53" s="4">
        <v>26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13"/>
      <c r="AV53" s="13"/>
      <c r="AW53" s="12">
        <f t="shared" si="2"/>
        <v>84</v>
      </c>
      <c r="AX53" s="12"/>
      <c r="AY53" s="13">
        <v>21</v>
      </c>
      <c r="AZ53" s="13">
        <f t="shared" si="7"/>
        <v>420</v>
      </c>
      <c r="BA53" s="14">
        <f t="shared" si="8"/>
        <v>84</v>
      </c>
      <c r="BB53" s="15">
        <f t="shared" si="10"/>
        <v>0</v>
      </c>
    </row>
    <row r="54" spans="1:55" ht="20.100000000000001" customHeight="1">
      <c r="A54" s="5" t="s">
        <v>326</v>
      </c>
      <c r="B54" s="13" t="s">
        <v>327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2">
        <f t="shared" si="2"/>
        <v>0</v>
      </c>
      <c r="AX54" s="12"/>
      <c r="AY54" s="13">
        <v>10</v>
      </c>
      <c r="AZ54" s="13">
        <f t="shared" si="7"/>
        <v>200</v>
      </c>
      <c r="BA54" s="14">
        <f t="shared" si="8"/>
        <v>0</v>
      </c>
      <c r="BB54" s="15">
        <f t="shared" si="10"/>
        <v>0</v>
      </c>
    </row>
    <row r="55" spans="1:55" ht="20.100000000000001" customHeight="1">
      <c r="A55" s="5" t="s">
        <v>326</v>
      </c>
      <c r="B55" s="5" t="s">
        <v>328</v>
      </c>
      <c r="C55" s="4">
        <v>38</v>
      </c>
      <c r="D55" s="5" t="s">
        <v>329</v>
      </c>
      <c r="E55" s="4"/>
      <c r="F55" s="4"/>
      <c r="G55" s="4"/>
      <c r="H55" s="4"/>
      <c r="I55" s="4"/>
      <c r="J55" s="4"/>
      <c r="K55" s="4">
        <v>32</v>
      </c>
      <c r="L55" s="4">
        <v>17</v>
      </c>
      <c r="M55" s="4">
        <v>49</v>
      </c>
      <c r="N55" s="4"/>
      <c r="O55" s="4"/>
      <c r="P55" s="4"/>
      <c r="Q55" s="4">
        <v>18</v>
      </c>
      <c r="R55" s="4"/>
      <c r="S55" s="4">
        <v>18</v>
      </c>
      <c r="T55" s="4"/>
      <c r="U55" s="4"/>
      <c r="V55" s="4"/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252</v>
      </c>
      <c r="AQ55" s="4">
        <v>252</v>
      </c>
      <c r="AR55" s="4">
        <v>0</v>
      </c>
      <c r="AS55" s="4">
        <v>0</v>
      </c>
      <c r="AT55" s="4">
        <v>0</v>
      </c>
      <c r="AU55" s="13"/>
      <c r="AV55" s="13"/>
      <c r="AW55" s="12">
        <f t="shared" si="2"/>
        <v>255.20000000000002</v>
      </c>
      <c r="AX55" s="12"/>
      <c r="AY55" s="13">
        <v>21</v>
      </c>
      <c r="AZ55" s="13">
        <f t="shared" si="7"/>
        <v>420</v>
      </c>
      <c r="BA55" s="14">
        <f t="shared" si="8"/>
        <v>255.20000000000002</v>
      </c>
      <c r="BB55" s="15">
        <f t="shared" si="10"/>
        <v>0</v>
      </c>
    </row>
    <row r="56" spans="1:55" ht="20.100000000000001" customHeight="1">
      <c r="A56" s="5" t="s">
        <v>326</v>
      </c>
      <c r="B56" s="5" t="s">
        <v>330</v>
      </c>
      <c r="C56" s="4">
        <v>56</v>
      </c>
      <c r="D56" s="5" t="s">
        <v>331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13"/>
      <c r="AV56" s="13"/>
      <c r="AW56" s="12">
        <f t="shared" si="2"/>
        <v>0</v>
      </c>
      <c r="AX56" s="12"/>
      <c r="AY56" s="13">
        <v>20</v>
      </c>
      <c r="AZ56" s="13">
        <f t="shared" si="7"/>
        <v>400</v>
      </c>
      <c r="BA56" s="14">
        <f t="shared" si="8"/>
        <v>0</v>
      </c>
      <c r="BB56" s="15">
        <f t="shared" si="10"/>
        <v>0</v>
      </c>
    </row>
    <row r="57" spans="1:55" ht="20.100000000000001" customHeight="1">
      <c r="A57" s="5" t="s">
        <v>326</v>
      </c>
      <c r="B57" s="5" t="s">
        <v>332</v>
      </c>
      <c r="C57" s="4">
        <v>58</v>
      </c>
      <c r="D57" s="5" t="s">
        <v>333</v>
      </c>
      <c r="E57" s="4"/>
      <c r="F57" s="4"/>
      <c r="G57" s="4"/>
      <c r="H57" s="4">
        <v>9</v>
      </c>
      <c r="I57" s="4"/>
      <c r="J57" s="4">
        <v>9</v>
      </c>
      <c r="K57" s="4">
        <v>7</v>
      </c>
      <c r="L57" s="4">
        <v>2</v>
      </c>
      <c r="M57" s="4">
        <v>9</v>
      </c>
      <c r="N57" s="4"/>
      <c r="O57" s="4"/>
      <c r="P57" s="4"/>
      <c r="Q57" s="4"/>
      <c r="R57" s="4"/>
      <c r="S57" s="4"/>
      <c r="T57" s="4">
        <v>3</v>
      </c>
      <c r="U57" s="4"/>
      <c r="V57" s="4">
        <v>3</v>
      </c>
      <c r="W57" s="4">
        <v>42</v>
      </c>
      <c r="X57" s="4">
        <v>0</v>
      </c>
      <c r="Y57" s="4">
        <v>42</v>
      </c>
      <c r="Z57" s="4">
        <v>17</v>
      </c>
      <c r="AA57" s="4">
        <v>3</v>
      </c>
      <c r="AB57" s="4">
        <v>20</v>
      </c>
      <c r="AC57" s="4">
        <v>1</v>
      </c>
      <c r="AD57" s="4">
        <v>0</v>
      </c>
      <c r="AE57" s="4">
        <v>1</v>
      </c>
      <c r="AF57" s="4">
        <v>6</v>
      </c>
      <c r="AG57" s="4">
        <v>190</v>
      </c>
      <c r="AH57" s="4">
        <v>196</v>
      </c>
      <c r="AI57" s="4">
        <v>3</v>
      </c>
      <c r="AJ57" s="4">
        <v>121</v>
      </c>
      <c r="AK57" s="4">
        <v>124</v>
      </c>
      <c r="AL57" s="4">
        <v>6</v>
      </c>
      <c r="AM57" s="4">
        <v>190</v>
      </c>
      <c r="AN57" s="4">
        <v>196</v>
      </c>
      <c r="AO57" s="4">
        <v>0</v>
      </c>
      <c r="AP57" s="4">
        <v>30</v>
      </c>
      <c r="AQ57" s="4">
        <v>30</v>
      </c>
      <c r="AR57" s="4">
        <v>0</v>
      </c>
      <c r="AS57" s="4">
        <v>0</v>
      </c>
      <c r="AT57" s="4">
        <v>0</v>
      </c>
      <c r="AU57" s="13"/>
      <c r="AV57" s="13"/>
      <c r="AW57" s="12">
        <f t="shared" si="2"/>
        <v>504</v>
      </c>
      <c r="AX57" s="12"/>
      <c r="AY57" s="13">
        <v>20</v>
      </c>
      <c r="AZ57" s="13">
        <f t="shared" si="7"/>
        <v>400</v>
      </c>
      <c r="BA57" s="14">
        <f t="shared" si="8"/>
        <v>400</v>
      </c>
      <c r="BB57" s="15">
        <f t="shared" si="10"/>
        <v>104</v>
      </c>
    </row>
    <row r="58" spans="1:55" ht="20.100000000000001" customHeight="1">
      <c r="A58" s="5" t="s">
        <v>326</v>
      </c>
      <c r="B58" s="5" t="s">
        <v>334</v>
      </c>
      <c r="C58" s="4">
        <v>59</v>
      </c>
      <c r="D58" s="5" t="s">
        <v>335</v>
      </c>
      <c r="E58" s="4">
        <v>1</v>
      </c>
      <c r="F58" s="4"/>
      <c r="G58" s="4">
        <v>1</v>
      </c>
      <c r="H58" s="4"/>
      <c r="I58" s="4"/>
      <c r="J58" s="4"/>
      <c r="K58" s="4">
        <v>2</v>
      </c>
      <c r="L58" s="4"/>
      <c r="M58" s="4">
        <v>2</v>
      </c>
      <c r="N58" s="4"/>
      <c r="O58" s="4"/>
      <c r="P58" s="4"/>
      <c r="Q58" s="4">
        <v>18</v>
      </c>
      <c r="R58" s="4"/>
      <c r="S58" s="4">
        <v>18</v>
      </c>
      <c r="T58" s="4">
        <v>14</v>
      </c>
      <c r="U58" s="4"/>
      <c r="V58" s="4">
        <v>14</v>
      </c>
      <c r="W58" s="4">
        <v>2</v>
      </c>
      <c r="X58" s="4">
        <v>1</v>
      </c>
      <c r="Y58" s="4">
        <v>3</v>
      </c>
      <c r="Z58" s="4">
        <v>18</v>
      </c>
      <c r="AA58" s="4">
        <v>28</v>
      </c>
      <c r="AB58" s="4">
        <v>46</v>
      </c>
      <c r="AC58" s="4">
        <v>4</v>
      </c>
      <c r="AD58" s="4">
        <v>1</v>
      </c>
      <c r="AE58" s="4">
        <v>5</v>
      </c>
      <c r="AF58" s="4">
        <v>30</v>
      </c>
      <c r="AG58" s="4">
        <v>0</v>
      </c>
      <c r="AH58" s="4">
        <v>30</v>
      </c>
      <c r="AI58" s="4">
        <v>4</v>
      </c>
      <c r="AJ58" s="4">
        <v>1</v>
      </c>
      <c r="AK58" s="4">
        <v>5</v>
      </c>
      <c r="AL58" s="4">
        <v>30</v>
      </c>
      <c r="AM58" s="4">
        <v>0</v>
      </c>
      <c r="AN58" s="4">
        <v>30</v>
      </c>
      <c r="AO58" s="4">
        <v>0</v>
      </c>
      <c r="AP58" s="4">
        <v>0</v>
      </c>
      <c r="AQ58" s="4">
        <v>0</v>
      </c>
      <c r="AR58" s="4">
        <v>4</v>
      </c>
      <c r="AS58" s="4">
        <v>0</v>
      </c>
      <c r="AT58" s="4">
        <v>4</v>
      </c>
      <c r="AU58" s="13"/>
      <c r="AV58" s="13"/>
      <c r="AW58" s="12">
        <f t="shared" si="2"/>
        <v>126.4</v>
      </c>
      <c r="AX58" s="12"/>
      <c r="AY58" s="13">
        <v>20</v>
      </c>
      <c r="AZ58" s="13">
        <f t="shared" si="7"/>
        <v>400</v>
      </c>
      <c r="BA58" s="14">
        <f t="shared" si="8"/>
        <v>126.4</v>
      </c>
      <c r="BB58" s="15">
        <f t="shared" si="10"/>
        <v>0</v>
      </c>
    </row>
    <row r="59" spans="1:55" ht="20.100000000000001" customHeight="1">
      <c r="A59" s="5" t="s">
        <v>326</v>
      </c>
      <c r="B59" s="5" t="s">
        <v>336</v>
      </c>
      <c r="C59" s="4">
        <v>60</v>
      </c>
      <c r="D59" s="5" t="s">
        <v>337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>
        <v>150</v>
      </c>
      <c r="R59" s="4"/>
      <c r="S59" s="4">
        <v>150</v>
      </c>
      <c r="T59" s="4"/>
      <c r="U59" s="4"/>
      <c r="V59" s="4"/>
      <c r="W59" s="4">
        <v>0</v>
      </c>
      <c r="X59" s="4">
        <v>81</v>
      </c>
      <c r="Y59" s="4">
        <v>81</v>
      </c>
      <c r="Z59" s="4">
        <v>0</v>
      </c>
      <c r="AA59" s="4">
        <v>0</v>
      </c>
      <c r="AB59" s="4">
        <v>0</v>
      </c>
      <c r="AC59" s="4">
        <v>34</v>
      </c>
      <c r="AD59" s="4">
        <v>0</v>
      </c>
      <c r="AE59" s="4">
        <v>34</v>
      </c>
      <c r="AF59" s="4">
        <v>0</v>
      </c>
      <c r="AG59" s="4">
        <v>0</v>
      </c>
      <c r="AH59" s="4">
        <v>0</v>
      </c>
      <c r="AI59" s="4">
        <v>36</v>
      </c>
      <c r="AJ59" s="4">
        <v>0</v>
      </c>
      <c r="AK59" s="4">
        <v>36</v>
      </c>
      <c r="AL59" s="4">
        <v>0</v>
      </c>
      <c r="AM59" s="4">
        <v>0</v>
      </c>
      <c r="AN59" s="4">
        <v>0</v>
      </c>
      <c r="AO59" s="4">
        <v>157</v>
      </c>
      <c r="AP59" s="4">
        <v>10</v>
      </c>
      <c r="AQ59" s="4">
        <v>167</v>
      </c>
      <c r="AR59" s="4">
        <v>0</v>
      </c>
      <c r="AS59" s="4">
        <v>0</v>
      </c>
      <c r="AT59" s="4">
        <v>0</v>
      </c>
      <c r="AU59" s="13"/>
      <c r="AV59" s="13"/>
      <c r="AW59" s="12">
        <f>(G59+J59+M59+P59+S59+V59+Y59+AB59+AE59+AH59+AK59+AN59+AQ59+AT59)*0.8</f>
        <v>374.40000000000003</v>
      </c>
      <c r="AX59" s="12">
        <v>1724</v>
      </c>
      <c r="AY59" s="13">
        <v>21</v>
      </c>
      <c r="AZ59" s="13">
        <f t="shared" si="7"/>
        <v>420</v>
      </c>
      <c r="BA59" s="14">
        <f t="shared" si="8"/>
        <v>374.40000000000003</v>
      </c>
      <c r="BB59" s="16" t="s">
        <v>338</v>
      </c>
    </row>
    <row r="60" spans="1:55" ht="20.100000000000001" customHeight="1">
      <c r="A60" s="5" t="s">
        <v>326</v>
      </c>
      <c r="B60" s="5" t="s">
        <v>339</v>
      </c>
      <c r="C60" s="4">
        <v>61</v>
      </c>
      <c r="D60" s="5" t="s">
        <v>340</v>
      </c>
      <c r="E60" s="4"/>
      <c r="F60" s="4"/>
      <c r="G60" s="4"/>
      <c r="H60" s="4"/>
      <c r="I60" s="4"/>
      <c r="J60" s="4"/>
      <c r="K60" s="4">
        <v>40</v>
      </c>
      <c r="L60" s="4">
        <v>280</v>
      </c>
      <c r="M60" s="4">
        <v>320</v>
      </c>
      <c r="N60" s="4"/>
      <c r="O60" s="4"/>
      <c r="P60" s="4"/>
      <c r="Q60" s="4">
        <v>56</v>
      </c>
      <c r="R60" s="4"/>
      <c r="S60" s="4">
        <v>56</v>
      </c>
      <c r="T60" s="4"/>
      <c r="U60" s="4"/>
      <c r="V60" s="4"/>
      <c r="W60" s="4">
        <v>281</v>
      </c>
      <c r="X60" s="4">
        <v>102</v>
      </c>
      <c r="Y60" s="4">
        <v>383</v>
      </c>
      <c r="Z60" s="4">
        <v>0</v>
      </c>
      <c r="AA60" s="4">
        <v>0</v>
      </c>
      <c r="AB60" s="4">
        <v>0</v>
      </c>
      <c r="AC60" s="4">
        <v>6</v>
      </c>
      <c r="AD60" s="4">
        <v>6</v>
      </c>
      <c r="AE60" s="4">
        <v>12</v>
      </c>
      <c r="AF60" s="4">
        <v>0</v>
      </c>
      <c r="AG60" s="4">
        <v>0</v>
      </c>
      <c r="AH60" s="4">
        <v>0</v>
      </c>
      <c r="AI60" s="4">
        <v>12</v>
      </c>
      <c r="AJ60" s="4">
        <v>29</v>
      </c>
      <c r="AK60" s="4">
        <v>41</v>
      </c>
      <c r="AL60" s="4">
        <v>0</v>
      </c>
      <c r="AM60" s="4">
        <v>0</v>
      </c>
      <c r="AN60" s="4">
        <v>0</v>
      </c>
      <c r="AO60" s="4">
        <v>12</v>
      </c>
      <c r="AP60" s="4">
        <v>5</v>
      </c>
      <c r="AQ60" s="4">
        <v>17</v>
      </c>
      <c r="AR60" s="4">
        <v>0</v>
      </c>
      <c r="AS60" s="4">
        <v>0</v>
      </c>
      <c r="AT60" s="4">
        <v>0</v>
      </c>
      <c r="AU60" s="13"/>
      <c r="AV60" s="13"/>
      <c r="AW60" s="12">
        <f t="shared" si="2"/>
        <v>663.2</v>
      </c>
      <c r="AX60" s="12">
        <v>1000</v>
      </c>
      <c r="AY60" s="13">
        <v>18</v>
      </c>
      <c r="AZ60" s="13">
        <f t="shared" si="7"/>
        <v>360</v>
      </c>
      <c r="BA60" s="14">
        <f t="shared" si="8"/>
        <v>360</v>
      </c>
      <c r="BB60" s="16" t="s">
        <v>369</v>
      </c>
      <c r="BC60" s="22"/>
    </row>
    <row r="61" spans="1:55" ht="20.100000000000001" customHeight="1">
      <c r="A61" s="5" t="s">
        <v>326</v>
      </c>
      <c r="B61" s="5" t="s">
        <v>341</v>
      </c>
      <c r="C61" s="4">
        <v>62</v>
      </c>
      <c r="D61" s="5" t="s">
        <v>342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>
        <v>11</v>
      </c>
      <c r="P61" s="4">
        <v>11</v>
      </c>
      <c r="Q61" s="4"/>
      <c r="R61" s="4"/>
      <c r="S61" s="4"/>
      <c r="T61" s="4">
        <v>9</v>
      </c>
      <c r="U61" s="4"/>
      <c r="V61" s="4">
        <v>9</v>
      </c>
      <c r="W61" s="4">
        <v>9</v>
      </c>
      <c r="X61" s="4">
        <v>0</v>
      </c>
      <c r="Y61" s="4">
        <v>9</v>
      </c>
      <c r="Z61" s="4">
        <v>16</v>
      </c>
      <c r="AA61" s="4">
        <v>0</v>
      </c>
      <c r="AB61" s="4">
        <v>16</v>
      </c>
      <c r="AC61" s="4">
        <v>0</v>
      </c>
      <c r="AD61" s="4">
        <v>0</v>
      </c>
      <c r="AE61" s="4">
        <v>0</v>
      </c>
      <c r="AF61" s="4">
        <v>16</v>
      </c>
      <c r="AG61" s="4">
        <v>56</v>
      </c>
      <c r="AH61" s="4">
        <v>72</v>
      </c>
      <c r="AI61" s="4">
        <v>0</v>
      </c>
      <c r="AJ61" s="4">
        <v>0</v>
      </c>
      <c r="AK61" s="4">
        <v>0</v>
      </c>
      <c r="AL61" s="4">
        <v>16</v>
      </c>
      <c r="AM61" s="4">
        <v>56</v>
      </c>
      <c r="AN61" s="4">
        <v>72</v>
      </c>
      <c r="AO61" s="4">
        <v>0</v>
      </c>
      <c r="AP61" s="4">
        <v>0</v>
      </c>
      <c r="AQ61" s="4">
        <v>0</v>
      </c>
      <c r="AR61" s="4">
        <v>0</v>
      </c>
      <c r="AS61" s="4">
        <v>1</v>
      </c>
      <c r="AT61" s="4">
        <v>1</v>
      </c>
      <c r="AU61" s="13"/>
      <c r="AV61" s="13"/>
      <c r="AW61" s="12">
        <f>(G61+J61+M61+P61+S61+V61+Y61+AB61+AE61+AH61+AK61+AN61+AQ61+AT61)*0.8</f>
        <v>152</v>
      </c>
      <c r="AX61" s="12">
        <v>1415</v>
      </c>
      <c r="AY61" s="13">
        <v>20</v>
      </c>
      <c r="AZ61" s="13">
        <f t="shared" si="7"/>
        <v>400</v>
      </c>
      <c r="BA61" s="14">
        <f t="shared" si="8"/>
        <v>152</v>
      </c>
      <c r="BB61" s="16" t="s">
        <v>370</v>
      </c>
    </row>
    <row r="62" spans="1:55" ht="20.100000000000001" customHeight="1">
      <c r="A62" s="5" t="s">
        <v>326</v>
      </c>
      <c r="B62" s="5" t="s">
        <v>343</v>
      </c>
      <c r="C62" s="4">
        <v>63</v>
      </c>
      <c r="D62" s="5" t="s">
        <v>344</v>
      </c>
      <c r="E62" s="4">
        <v>16</v>
      </c>
      <c r="F62" s="4"/>
      <c r="G62" s="4">
        <v>16</v>
      </c>
      <c r="H62" s="4"/>
      <c r="I62" s="4"/>
      <c r="J62" s="4"/>
      <c r="K62" s="4"/>
      <c r="L62" s="4">
        <v>4</v>
      </c>
      <c r="M62" s="4">
        <v>4</v>
      </c>
      <c r="N62" s="4"/>
      <c r="O62" s="4"/>
      <c r="P62" s="4"/>
      <c r="Q62" s="4"/>
      <c r="R62" s="4"/>
      <c r="S62" s="4"/>
      <c r="T62" s="4"/>
      <c r="U62" s="4"/>
      <c r="V62" s="4"/>
      <c r="W62" s="4">
        <v>46</v>
      </c>
      <c r="X62" s="4">
        <v>0</v>
      </c>
      <c r="Y62" s="4">
        <v>46</v>
      </c>
      <c r="Z62" s="4">
        <v>0</v>
      </c>
      <c r="AA62" s="4">
        <v>0</v>
      </c>
      <c r="AB62" s="4">
        <v>0</v>
      </c>
      <c r="AC62" s="4">
        <v>1</v>
      </c>
      <c r="AD62" s="4">
        <v>0</v>
      </c>
      <c r="AE62" s="4">
        <v>1</v>
      </c>
      <c r="AF62" s="4">
        <v>0</v>
      </c>
      <c r="AG62" s="4">
        <v>0</v>
      </c>
      <c r="AH62" s="4">
        <v>0</v>
      </c>
      <c r="AI62" s="4">
        <v>1</v>
      </c>
      <c r="AJ62" s="4">
        <v>0</v>
      </c>
      <c r="AK62" s="4">
        <v>1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13"/>
      <c r="AV62" s="13"/>
      <c r="AW62" s="12">
        <f t="shared" si="2"/>
        <v>54.400000000000006</v>
      </c>
      <c r="AX62" s="12">
        <v>1544</v>
      </c>
      <c r="AY62" s="13">
        <v>20</v>
      </c>
      <c r="AZ62" s="13">
        <f t="shared" si="7"/>
        <v>400</v>
      </c>
      <c r="BA62" s="14">
        <f t="shared" si="8"/>
        <v>54.400000000000006</v>
      </c>
      <c r="BB62" s="16" t="s">
        <v>345</v>
      </c>
    </row>
    <row r="63" spans="1:55" ht="20.100000000000001" customHeight="1">
      <c r="A63" s="5" t="s">
        <v>326</v>
      </c>
      <c r="B63" s="5" t="s">
        <v>346</v>
      </c>
      <c r="C63" s="4">
        <v>65</v>
      </c>
      <c r="D63" s="5" t="s">
        <v>347</v>
      </c>
      <c r="E63" s="4">
        <v>100</v>
      </c>
      <c r="F63" s="4">
        <v>1</v>
      </c>
      <c r="G63" s="4">
        <v>101</v>
      </c>
      <c r="H63" s="4"/>
      <c r="I63" s="4"/>
      <c r="J63" s="4"/>
      <c r="K63" s="4">
        <v>71</v>
      </c>
      <c r="L63" s="4">
        <v>43</v>
      </c>
      <c r="M63" s="4">
        <v>114</v>
      </c>
      <c r="N63" s="4"/>
      <c r="O63" s="4"/>
      <c r="P63" s="4"/>
      <c r="Q63" s="4">
        <v>90</v>
      </c>
      <c r="R63" s="4">
        <v>1</v>
      </c>
      <c r="S63" s="4">
        <v>91</v>
      </c>
      <c r="T63" s="4"/>
      <c r="U63" s="4"/>
      <c r="V63" s="4"/>
      <c r="W63" s="4">
        <v>53</v>
      </c>
      <c r="X63" s="4">
        <v>0</v>
      </c>
      <c r="Y63" s="4">
        <v>53</v>
      </c>
      <c r="Z63" s="4">
        <v>0</v>
      </c>
      <c r="AA63" s="4">
        <v>0</v>
      </c>
      <c r="AB63" s="4">
        <v>0</v>
      </c>
      <c r="AC63" s="4">
        <v>8</v>
      </c>
      <c r="AD63" s="4">
        <v>0</v>
      </c>
      <c r="AE63" s="4">
        <v>8</v>
      </c>
      <c r="AF63" s="4">
        <v>0</v>
      </c>
      <c r="AG63" s="4">
        <v>0</v>
      </c>
      <c r="AH63" s="4">
        <v>0</v>
      </c>
      <c r="AI63" s="4">
        <v>38</v>
      </c>
      <c r="AJ63" s="4">
        <v>0</v>
      </c>
      <c r="AK63" s="4">
        <v>38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13"/>
      <c r="AV63" s="13"/>
      <c r="AW63" s="12">
        <f t="shared" si="2"/>
        <v>324</v>
      </c>
      <c r="AX63" s="12"/>
      <c r="AY63" s="13">
        <v>16</v>
      </c>
      <c r="AZ63" s="13">
        <f t="shared" si="7"/>
        <v>320</v>
      </c>
      <c r="BA63" s="14">
        <f t="shared" si="8"/>
        <v>320</v>
      </c>
      <c r="BB63" s="15">
        <f t="shared" ref="BB63:BB68" si="11">AW63-AX63-BA63</f>
        <v>4</v>
      </c>
    </row>
    <row r="64" spans="1:55" ht="20.100000000000001" customHeight="1">
      <c r="A64" s="5" t="s">
        <v>326</v>
      </c>
      <c r="B64" s="5" t="s">
        <v>348</v>
      </c>
      <c r="C64" s="4">
        <v>73</v>
      </c>
      <c r="D64" s="5" t="s">
        <v>349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>
        <v>0</v>
      </c>
      <c r="X64" s="4">
        <v>0</v>
      </c>
      <c r="Y64" s="4">
        <v>0</v>
      </c>
      <c r="Z64" s="4">
        <v>0</v>
      </c>
      <c r="AA64" s="4">
        <v>8</v>
      </c>
      <c r="AB64" s="4">
        <v>8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13"/>
      <c r="AV64" s="13"/>
      <c r="AW64" s="12">
        <f t="shared" si="2"/>
        <v>6.4</v>
      </c>
      <c r="AX64" s="12"/>
      <c r="AY64" s="13">
        <v>18</v>
      </c>
      <c r="AZ64" s="13">
        <f t="shared" si="7"/>
        <v>360</v>
      </c>
      <c r="BA64" s="14">
        <f t="shared" si="8"/>
        <v>6.4</v>
      </c>
      <c r="BB64" s="15">
        <f t="shared" si="11"/>
        <v>0</v>
      </c>
    </row>
    <row r="65" spans="1:55" ht="20.100000000000001" customHeight="1">
      <c r="A65" s="5" t="s">
        <v>326</v>
      </c>
      <c r="B65" s="5" t="s">
        <v>350</v>
      </c>
      <c r="C65" s="4">
        <v>108</v>
      </c>
      <c r="D65" s="5" t="s">
        <v>351</v>
      </c>
      <c r="E65" s="4"/>
      <c r="F65" s="4"/>
      <c r="G65" s="4"/>
      <c r="H65" s="4">
        <v>2</v>
      </c>
      <c r="I65" s="4"/>
      <c r="J65" s="4">
        <v>2</v>
      </c>
      <c r="K65" s="4">
        <v>12</v>
      </c>
      <c r="L65" s="4">
        <v>23</v>
      </c>
      <c r="M65" s="4">
        <v>35</v>
      </c>
      <c r="N65" s="4"/>
      <c r="O65" s="4"/>
      <c r="P65" s="4"/>
      <c r="Q65" s="4">
        <v>29</v>
      </c>
      <c r="R65" s="4">
        <v>12</v>
      </c>
      <c r="S65" s="4">
        <v>41</v>
      </c>
      <c r="T65" s="4">
        <v>36</v>
      </c>
      <c r="U65" s="4">
        <v>33</v>
      </c>
      <c r="V65" s="4">
        <v>69</v>
      </c>
      <c r="W65" s="4">
        <v>18</v>
      </c>
      <c r="X65" s="4">
        <v>208</v>
      </c>
      <c r="Y65" s="4">
        <v>226</v>
      </c>
      <c r="Z65" s="4">
        <v>41</v>
      </c>
      <c r="AA65" s="4">
        <v>11</v>
      </c>
      <c r="AB65" s="4">
        <v>52</v>
      </c>
      <c r="AC65" s="4">
        <v>10</v>
      </c>
      <c r="AD65" s="4">
        <v>23</v>
      </c>
      <c r="AE65" s="4">
        <v>33</v>
      </c>
      <c r="AF65" s="4">
        <v>2</v>
      </c>
      <c r="AG65" s="4">
        <v>0</v>
      </c>
      <c r="AH65" s="4">
        <v>2</v>
      </c>
      <c r="AI65" s="4">
        <v>10</v>
      </c>
      <c r="AJ65" s="4">
        <v>24</v>
      </c>
      <c r="AK65" s="4">
        <v>34</v>
      </c>
      <c r="AL65" s="4">
        <v>2</v>
      </c>
      <c r="AM65" s="4">
        <v>0</v>
      </c>
      <c r="AN65" s="4">
        <v>2</v>
      </c>
      <c r="AO65" s="4">
        <v>50</v>
      </c>
      <c r="AP65" s="4">
        <v>0</v>
      </c>
      <c r="AQ65" s="4">
        <v>50</v>
      </c>
      <c r="AR65" s="4">
        <v>0</v>
      </c>
      <c r="AS65" s="4">
        <v>0</v>
      </c>
      <c r="AT65" s="4">
        <v>0</v>
      </c>
      <c r="AU65" s="13"/>
      <c r="AV65" s="13"/>
      <c r="AW65" s="12">
        <f t="shared" si="2"/>
        <v>436.8</v>
      </c>
      <c r="AX65" s="12"/>
      <c r="AY65" s="13">
        <v>20</v>
      </c>
      <c r="AZ65" s="13">
        <f t="shared" si="7"/>
        <v>400</v>
      </c>
      <c r="BA65" s="14">
        <f t="shared" si="8"/>
        <v>400</v>
      </c>
      <c r="BB65" s="15">
        <f t="shared" si="11"/>
        <v>36.800000000000011</v>
      </c>
    </row>
    <row r="66" spans="1:55" ht="20.100000000000001" customHeight="1">
      <c r="A66" s="5" t="s">
        <v>326</v>
      </c>
      <c r="B66" s="5" t="s">
        <v>352</v>
      </c>
      <c r="C66" s="4">
        <v>105</v>
      </c>
      <c r="D66" s="5" t="s">
        <v>353</v>
      </c>
      <c r="E66" s="4">
        <v>34</v>
      </c>
      <c r="F66" s="4"/>
      <c r="G66" s="4">
        <v>34</v>
      </c>
      <c r="H66" s="4"/>
      <c r="I66" s="4"/>
      <c r="J66" s="4"/>
      <c r="K66" s="4">
        <v>27</v>
      </c>
      <c r="L66" s="4"/>
      <c r="M66" s="4">
        <v>27</v>
      </c>
      <c r="N66" s="4"/>
      <c r="O66" s="4"/>
      <c r="P66" s="4"/>
      <c r="Q66" s="4">
        <v>72</v>
      </c>
      <c r="R66" s="4"/>
      <c r="S66" s="4">
        <v>72</v>
      </c>
      <c r="T66" s="4">
        <v>11</v>
      </c>
      <c r="U66" s="4"/>
      <c r="V66" s="4">
        <v>11</v>
      </c>
      <c r="W66" s="4">
        <v>7</v>
      </c>
      <c r="X66" s="4">
        <v>4</v>
      </c>
      <c r="Y66" s="4">
        <v>11</v>
      </c>
      <c r="Z66" s="4">
        <v>10</v>
      </c>
      <c r="AA66" s="4">
        <v>0</v>
      </c>
      <c r="AB66" s="4">
        <v>10</v>
      </c>
      <c r="AC66" s="4">
        <v>176</v>
      </c>
      <c r="AD66" s="4">
        <v>8</v>
      </c>
      <c r="AE66" s="4">
        <v>184</v>
      </c>
      <c r="AF66" s="4">
        <v>0</v>
      </c>
      <c r="AG66" s="4">
        <v>0</v>
      </c>
      <c r="AH66" s="4">
        <v>0</v>
      </c>
      <c r="AI66" s="4">
        <v>207</v>
      </c>
      <c r="AJ66" s="4">
        <v>8</v>
      </c>
      <c r="AK66" s="4">
        <v>215</v>
      </c>
      <c r="AL66" s="4">
        <v>0</v>
      </c>
      <c r="AM66" s="4">
        <v>0</v>
      </c>
      <c r="AN66" s="4">
        <v>0</v>
      </c>
      <c r="AO66" s="4">
        <v>20</v>
      </c>
      <c r="AP66" s="4">
        <v>0</v>
      </c>
      <c r="AQ66" s="4">
        <v>20</v>
      </c>
      <c r="AR66" s="4">
        <v>0</v>
      </c>
      <c r="AS66" s="4">
        <v>0</v>
      </c>
      <c r="AT66" s="4">
        <v>0</v>
      </c>
      <c r="AU66" s="13"/>
      <c r="AV66" s="13"/>
      <c r="AW66" s="12">
        <f t="shared" si="2"/>
        <v>467.20000000000005</v>
      </c>
      <c r="AX66" s="12"/>
      <c r="AY66" s="13">
        <v>18</v>
      </c>
      <c r="AZ66" s="13">
        <f t="shared" ref="AZ66:AZ67" si="12">AY66*20</f>
        <v>360</v>
      </c>
      <c r="BA66" s="14">
        <f t="shared" si="8"/>
        <v>360</v>
      </c>
      <c r="BB66" s="15">
        <f t="shared" si="11"/>
        <v>107.20000000000005</v>
      </c>
    </row>
    <row r="67" spans="1:55" ht="20.100000000000001" customHeight="1">
      <c r="A67" s="5" t="s">
        <v>326</v>
      </c>
      <c r="B67" s="5" t="s">
        <v>354</v>
      </c>
      <c r="C67" s="4">
        <v>106</v>
      </c>
      <c r="D67" s="5" t="s">
        <v>355</v>
      </c>
      <c r="E67" s="4"/>
      <c r="F67" s="4"/>
      <c r="G67" s="4"/>
      <c r="H67" s="4"/>
      <c r="I67" s="4"/>
      <c r="J67" s="4"/>
      <c r="K67" s="4">
        <v>10</v>
      </c>
      <c r="L67" s="4"/>
      <c r="M67" s="4">
        <v>10</v>
      </c>
      <c r="N67" s="4"/>
      <c r="O67" s="4"/>
      <c r="P67" s="4"/>
      <c r="Q67" s="4"/>
      <c r="R67" s="4"/>
      <c r="S67" s="4"/>
      <c r="T67" s="4"/>
      <c r="U67" s="4"/>
      <c r="V67" s="4"/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25</v>
      </c>
      <c r="AP67" s="4">
        <v>0</v>
      </c>
      <c r="AQ67" s="4">
        <v>25</v>
      </c>
      <c r="AR67" s="4">
        <v>0</v>
      </c>
      <c r="AS67" s="4">
        <v>0</v>
      </c>
      <c r="AT67" s="4">
        <v>0</v>
      </c>
      <c r="AU67" s="13"/>
      <c r="AV67" s="13"/>
      <c r="AW67" s="12">
        <f>(G67+J67+M67+P67+S67+V67+Y67+AB67+AE67+AH67+AK67+AN67+AQ67+AT67)*0.8</f>
        <v>28</v>
      </c>
      <c r="AX67" s="12"/>
      <c r="AY67" s="13">
        <v>18</v>
      </c>
      <c r="AZ67" s="13">
        <f t="shared" si="12"/>
        <v>360</v>
      </c>
      <c r="BA67" s="14">
        <f t="shared" si="8"/>
        <v>28</v>
      </c>
      <c r="BB67" s="15">
        <f t="shared" si="11"/>
        <v>0</v>
      </c>
    </row>
    <row r="68" spans="1:55" ht="20.100000000000001" customHeight="1">
      <c r="A68" s="5" t="s">
        <v>326</v>
      </c>
      <c r="B68" s="13" t="s">
        <v>356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2">
        <f t="shared" si="2"/>
        <v>0</v>
      </c>
      <c r="AX68" s="12"/>
      <c r="AY68" s="13">
        <v>22</v>
      </c>
      <c r="AZ68" s="13">
        <f>AY68*20</f>
        <v>440</v>
      </c>
      <c r="BA68" s="14">
        <f t="shared" ref="BA68:BA72" si="13">MIN(AW68,AZ68)</f>
        <v>0</v>
      </c>
      <c r="BB68" s="15">
        <f t="shared" si="11"/>
        <v>0</v>
      </c>
    </row>
    <row r="69" spans="1:55" ht="20.100000000000001" customHeight="1">
      <c r="A69" s="5" t="s">
        <v>326</v>
      </c>
      <c r="B69" s="13" t="s">
        <v>357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13"/>
      <c r="AV69" s="13"/>
      <c r="AW69" s="12">
        <f t="shared" si="2"/>
        <v>0</v>
      </c>
      <c r="AX69" s="12"/>
      <c r="AY69" s="13">
        <v>21</v>
      </c>
      <c r="AZ69" s="13">
        <f>AY69*20</f>
        <v>420</v>
      </c>
      <c r="BA69" s="14">
        <f t="shared" si="13"/>
        <v>0</v>
      </c>
      <c r="BB69" s="15">
        <f t="shared" ref="BB69:BB72" si="14">AW69-AX69-BA69</f>
        <v>0</v>
      </c>
    </row>
    <row r="70" spans="1:55" ht="20.100000000000001" customHeight="1">
      <c r="A70" s="5" t="s">
        <v>358</v>
      </c>
      <c r="B70" s="5" t="s">
        <v>359</v>
      </c>
      <c r="C70" s="4">
        <v>119</v>
      </c>
      <c r="D70" s="5" t="s">
        <v>360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3"/>
      <c r="AA70" s="13"/>
      <c r="AB70" s="13"/>
      <c r="AC70" s="4">
        <v>0</v>
      </c>
      <c r="AD70" s="4">
        <v>12</v>
      </c>
      <c r="AE70" s="4">
        <v>12</v>
      </c>
      <c r="AF70" s="4">
        <v>0</v>
      </c>
      <c r="AG70" s="4">
        <v>0</v>
      </c>
      <c r="AH70" s="4">
        <v>0</v>
      </c>
      <c r="AI70" s="4">
        <v>0</v>
      </c>
      <c r="AJ70" s="4">
        <v>12</v>
      </c>
      <c r="AK70" s="4">
        <v>12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13"/>
      <c r="AV70" s="13"/>
      <c r="AW70" s="12">
        <f t="shared" ref="AW70:AW72" si="15">(G70+J70+M70+P70+S70+V70+Y70+AB70+AE70+AH70+AK70+AN70+AQ70+AT70)*0.8</f>
        <v>19.200000000000003</v>
      </c>
      <c r="AX70" s="12"/>
      <c r="AY70" s="13">
        <v>21</v>
      </c>
      <c r="AZ70" s="13">
        <f>AY70*20</f>
        <v>420</v>
      </c>
      <c r="BA70" s="14">
        <f t="shared" si="13"/>
        <v>19.200000000000003</v>
      </c>
      <c r="BB70" s="15">
        <f t="shared" si="14"/>
        <v>0</v>
      </c>
    </row>
    <row r="71" spans="1:55" ht="20.100000000000001" customHeight="1">
      <c r="A71" s="5" t="s">
        <v>358</v>
      </c>
      <c r="B71" s="5" t="s">
        <v>361</v>
      </c>
      <c r="C71" s="4">
        <v>76</v>
      </c>
      <c r="D71" s="5" t="s">
        <v>362</v>
      </c>
      <c r="E71" s="4">
        <v>54</v>
      </c>
      <c r="F71" s="4">
        <v>18</v>
      </c>
      <c r="G71" s="4">
        <v>72</v>
      </c>
      <c r="H71" s="4"/>
      <c r="I71" s="4"/>
      <c r="J71" s="4"/>
      <c r="K71" s="4">
        <v>22</v>
      </c>
      <c r="L71" s="4">
        <v>23</v>
      </c>
      <c r="M71" s="4">
        <v>45</v>
      </c>
      <c r="N71" s="4"/>
      <c r="O71" s="4"/>
      <c r="P71" s="4"/>
      <c r="Q71" s="4">
        <v>56</v>
      </c>
      <c r="R71" s="4">
        <v>17</v>
      </c>
      <c r="S71" s="4">
        <v>73</v>
      </c>
      <c r="T71" s="4"/>
      <c r="U71" s="4"/>
      <c r="V71" s="4"/>
      <c r="W71" s="4">
        <v>129</v>
      </c>
      <c r="X71" s="4">
        <v>9</v>
      </c>
      <c r="Y71" s="4">
        <v>138</v>
      </c>
      <c r="Z71" s="4">
        <v>0</v>
      </c>
      <c r="AA71" s="4">
        <v>0</v>
      </c>
      <c r="AB71" s="4">
        <v>0</v>
      </c>
      <c r="AC71" s="4">
        <v>84</v>
      </c>
      <c r="AD71" s="4">
        <v>7</v>
      </c>
      <c r="AE71" s="4">
        <v>91</v>
      </c>
      <c r="AF71" s="4">
        <v>0</v>
      </c>
      <c r="AG71" s="4">
        <v>0</v>
      </c>
      <c r="AH71" s="4">
        <v>0</v>
      </c>
      <c r="AI71" s="4"/>
      <c r="AJ71" s="4"/>
      <c r="AK71" s="4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2">
        <f t="shared" si="15"/>
        <v>335.20000000000005</v>
      </c>
      <c r="AX71" s="12"/>
      <c r="AY71" s="13">
        <v>12</v>
      </c>
      <c r="AZ71" s="13">
        <f>AY71*20</f>
        <v>240</v>
      </c>
      <c r="BA71" s="14">
        <f t="shared" si="13"/>
        <v>240</v>
      </c>
      <c r="BB71" s="15">
        <f t="shared" si="14"/>
        <v>95.200000000000045</v>
      </c>
    </row>
    <row r="72" spans="1:55" ht="20.100000000000001" customHeight="1">
      <c r="A72" s="5" t="s">
        <v>358</v>
      </c>
      <c r="B72" s="5" t="s">
        <v>363</v>
      </c>
      <c r="C72" s="4"/>
      <c r="D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2">
        <f t="shared" si="15"/>
        <v>0</v>
      </c>
      <c r="AX72" s="12"/>
      <c r="AY72" s="13">
        <v>21</v>
      </c>
      <c r="AZ72" s="13">
        <f>AY72*20</f>
        <v>420</v>
      </c>
      <c r="BA72" s="14">
        <f t="shared" si="13"/>
        <v>0</v>
      </c>
      <c r="BB72" s="15">
        <f t="shared" si="14"/>
        <v>0</v>
      </c>
    </row>
    <row r="73" spans="1:55" ht="20.100000000000001" customHeight="1">
      <c r="A73" s="17" t="s">
        <v>364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3"/>
      <c r="AD73" s="13"/>
      <c r="AE73" s="13"/>
      <c r="AF73" s="13"/>
      <c r="AG73" s="13"/>
      <c r="AH73" s="13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3"/>
      <c r="AT73" s="13"/>
      <c r="AU73" s="13"/>
      <c r="AV73" s="13"/>
      <c r="AW73" s="12">
        <f>SUM(AW4:AW72)</f>
        <v>37773.599999999999</v>
      </c>
      <c r="AX73" s="19"/>
      <c r="AY73" s="18"/>
      <c r="AZ73" s="18"/>
      <c r="BA73" s="20"/>
      <c r="BB73" s="21">
        <f>SUM(BB4:BB27,BB32:BB58,BB63:BB72)</f>
        <v>17728.800000000003</v>
      </c>
      <c r="BC73" s="2"/>
    </row>
  </sheetData>
  <mergeCells count="28">
    <mergeCell ref="A1:A3"/>
    <mergeCell ref="B1:B3"/>
    <mergeCell ref="E1:J1"/>
    <mergeCell ref="E2:G2"/>
    <mergeCell ref="H2:J2"/>
    <mergeCell ref="K1:P1"/>
    <mergeCell ref="Q1:V1"/>
    <mergeCell ref="K2:M2"/>
    <mergeCell ref="N2:P2"/>
    <mergeCell ref="Q2:S2"/>
    <mergeCell ref="T2:V2"/>
    <mergeCell ref="BA1:BA2"/>
    <mergeCell ref="AY1:AZ2"/>
    <mergeCell ref="AU1:AV2"/>
    <mergeCell ref="AW1:AW2"/>
    <mergeCell ref="AX1:AX2"/>
    <mergeCell ref="AO1:AT1"/>
    <mergeCell ref="AO2:AQ2"/>
    <mergeCell ref="AR2:AT2"/>
    <mergeCell ref="W1:AB1"/>
    <mergeCell ref="W2:Y2"/>
    <mergeCell ref="Z2:AB2"/>
    <mergeCell ref="AI1:AN1"/>
    <mergeCell ref="AI2:AK2"/>
    <mergeCell ref="AL2:AN2"/>
    <mergeCell ref="AC1:AH1"/>
    <mergeCell ref="AC2:AE2"/>
    <mergeCell ref="AF2:AH2"/>
  </mergeCells>
  <phoneticPr fontId="2" type="noConversion"/>
  <pageMargins left="0.7" right="0.7" top="0.75" bottom="0.75" header="0.3" footer="0.3"/>
  <pageSetup paperSize="8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0"/>
  <sheetViews>
    <sheetView topLeftCell="A64" workbookViewId="0">
      <selection activeCell="F16" sqref="F16"/>
    </sheetView>
  </sheetViews>
  <sheetFormatPr defaultRowHeight="16.5"/>
  <cols>
    <col min="3" max="3" width="9" style="3"/>
  </cols>
  <sheetData>
    <row r="1" spans="1:3">
      <c r="A1" t="s">
        <v>205</v>
      </c>
      <c r="B1" t="s">
        <v>206</v>
      </c>
      <c r="C1" s="3" t="s">
        <v>207</v>
      </c>
    </row>
    <row r="2" spans="1:3">
      <c r="A2" t="s">
        <v>57</v>
      </c>
      <c r="B2" t="s">
        <v>58</v>
      </c>
      <c r="C2" s="3">
        <v>0</v>
      </c>
    </row>
    <row r="3" spans="1:3">
      <c r="A3" t="s">
        <v>13</v>
      </c>
      <c r="B3" t="s">
        <v>60</v>
      </c>
      <c r="C3" s="3">
        <v>484</v>
      </c>
    </row>
    <row r="4" spans="1:3">
      <c r="A4" t="s">
        <v>14</v>
      </c>
      <c r="B4" t="s">
        <v>62</v>
      </c>
      <c r="C4" s="3">
        <v>318</v>
      </c>
    </row>
    <row r="5" spans="1:3">
      <c r="A5" t="s">
        <v>15</v>
      </c>
      <c r="B5" t="s">
        <v>64</v>
      </c>
      <c r="C5" s="3">
        <v>144</v>
      </c>
    </row>
    <row r="6" spans="1:3">
      <c r="A6" t="s">
        <v>16</v>
      </c>
      <c r="B6" t="s">
        <v>66</v>
      </c>
      <c r="C6" s="3">
        <v>0</v>
      </c>
    </row>
    <row r="7" spans="1:3">
      <c r="A7" t="s">
        <v>17</v>
      </c>
      <c r="B7" t="s">
        <v>68</v>
      </c>
      <c r="C7" s="3">
        <v>466</v>
      </c>
    </row>
    <row r="8" spans="1:3">
      <c r="A8" t="s">
        <v>18</v>
      </c>
      <c r="B8" t="s">
        <v>70</v>
      </c>
      <c r="C8" s="3">
        <v>743</v>
      </c>
    </row>
    <row r="9" spans="1:3">
      <c r="A9" t="s">
        <v>19</v>
      </c>
      <c r="B9" t="s">
        <v>72</v>
      </c>
      <c r="C9" s="3">
        <v>422</v>
      </c>
    </row>
    <row r="10" spans="1:3">
      <c r="A10" t="s">
        <v>74</v>
      </c>
      <c r="B10" t="s">
        <v>75</v>
      </c>
      <c r="C10" s="3">
        <v>262</v>
      </c>
    </row>
    <row r="11" spans="1:3">
      <c r="A11" t="s">
        <v>20</v>
      </c>
      <c r="B11" t="s">
        <v>77</v>
      </c>
      <c r="C11" s="3">
        <v>282</v>
      </c>
    </row>
    <row r="12" spans="1:3">
      <c r="A12" t="s">
        <v>21</v>
      </c>
      <c r="B12" t="s">
        <v>79</v>
      </c>
      <c r="C12" s="3">
        <v>0</v>
      </c>
    </row>
    <row r="13" spans="1:3">
      <c r="A13" t="s">
        <v>22</v>
      </c>
      <c r="B13" t="s">
        <v>81</v>
      </c>
      <c r="C13" s="3">
        <v>238</v>
      </c>
    </row>
    <row r="14" spans="1:3">
      <c r="A14" t="s">
        <v>23</v>
      </c>
      <c r="B14" t="s">
        <v>83</v>
      </c>
      <c r="C14" s="3">
        <v>13</v>
      </c>
    </row>
    <row r="15" spans="1:3">
      <c r="A15" t="s">
        <v>24</v>
      </c>
      <c r="B15" t="s">
        <v>85</v>
      </c>
      <c r="C15" s="3">
        <v>0</v>
      </c>
    </row>
    <row r="16" spans="1:3">
      <c r="A16" t="s">
        <v>25</v>
      </c>
      <c r="B16" t="s">
        <v>87</v>
      </c>
      <c r="C16" s="3">
        <v>0</v>
      </c>
    </row>
    <row r="17" spans="1:3">
      <c r="A17" t="s">
        <v>26</v>
      </c>
      <c r="B17" t="s">
        <v>89</v>
      </c>
      <c r="C17" s="3">
        <v>37</v>
      </c>
    </row>
    <row r="18" spans="1:3">
      <c r="A18" t="s">
        <v>91</v>
      </c>
      <c r="B18" t="s">
        <v>92</v>
      </c>
      <c r="C18" s="3">
        <v>211</v>
      </c>
    </row>
    <row r="19" spans="1:3">
      <c r="A19" t="s">
        <v>27</v>
      </c>
      <c r="B19" t="s">
        <v>94</v>
      </c>
      <c r="C19" s="3">
        <v>196</v>
      </c>
    </row>
    <row r="20" spans="1:3">
      <c r="A20" t="s">
        <v>28</v>
      </c>
      <c r="B20" t="s">
        <v>96</v>
      </c>
      <c r="C20" s="3">
        <v>0</v>
      </c>
    </row>
    <row r="21" spans="1:3">
      <c r="A21" t="s">
        <v>29</v>
      </c>
      <c r="B21" t="s">
        <v>98</v>
      </c>
      <c r="C21" s="3">
        <v>259</v>
      </c>
    </row>
    <row r="22" spans="1:3">
      <c r="A22" t="s">
        <v>30</v>
      </c>
      <c r="B22" t="s">
        <v>100</v>
      </c>
      <c r="C22" s="3">
        <v>246</v>
      </c>
    </row>
    <row r="23" spans="1:3">
      <c r="A23" t="s">
        <v>31</v>
      </c>
      <c r="B23" t="s">
        <v>102</v>
      </c>
      <c r="C23" s="3">
        <v>0</v>
      </c>
    </row>
    <row r="24" spans="1:3">
      <c r="A24" t="s">
        <v>32</v>
      </c>
      <c r="B24" t="s">
        <v>104</v>
      </c>
      <c r="C24" s="3">
        <v>163</v>
      </c>
    </row>
    <row r="25" spans="1:3">
      <c r="A25" t="s">
        <v>33</v>
      </c>
      <c r="B25" t="s">
        <v>106</v>
      </c>
      <c r="C25" s="3">
        <v>0</v>
      </c>
    </row>
    <row r="26" spans="1:3">
      <c r="A26" t="s">
        <v>108</v>
      </c>
      <c r="B26" t="s">
        <v>109</v>
      </c>
      <c r="C26" s="3" t="e">
        <v>#VALUE!</v>
      </c>
    </row>
    <row r="27" spans="1:3">
      <c r="A27" t="s">
        <v>34</v>
      </c>
      <c r="B27" t="s">
        <v>112</v>
      </c>
      <c r="C27" s="3" t="e">
        <v>#VALUE!</v>
      </c>
    </row>
    <row r="28" spans="1:3">
      <c r="A28" t="s">
        <v>35</v>
      </c>
      <c r="B28" t="s">
        <v>114</v>
      </c>
      <c r="C28" s="3" t="e">
        <v>#VALUE!</v>
      </c>
    </row>
    <row r="29" spans="1:3">
      <c r="A29" t="s">
        <v>36</v>
      </c>
      <c r="B29" t="s">
        <v>117</v>
      </c>
      <c r="C29" s="3" t="e">
        <v>#VALUE!</v>
      </c>
    </row>
    <row r="30" spans="1:3">
      <c r="A30" t="s">
        <v>37</v>
      </c>
      <c r="B30" t="s">
        <v>119</v>
      </c>
      <c r="C30" s="3">
        <v>0</v>
      </c>
    </row>
    <row r="31" spans="1:3">
      <c r="A31" t="s">
        <v>38</v>
      </c>
      <c r="B31" t="s">
        <v>121</v>
      </c>
      <c r="C31" s="3">
        <v>363</v>
      </c>
    </row>
    <row r="32" spans="1:3">
      <c r="A32" t="s">
        <v>39</v>
      </c>
      <c r="B32" t="s">
        <v>123</v>
      </c>
      <c r="C32" s="3">
        <v>0</v>
      </c>
    </row>
    <row r="33" spans="1:3">
      <c r="A33" t="s">
        <v>40</v>
      </c>
      <c r="B33" t="s">
        <v>125</v>
      </c>
      <c r="C33" s="3">
        <v>0</v>
      </c>
    </row>
    <row r="34" spans="1:3">
      <c r="A34" t="s">
        <v>41</v>
      </c>
      <c r="B34" t="s">
        <v>127</v>
      </c>
      <c r="C34" s="3">
        <v>0</v>
      </c>
    </row>
    <row r="35" spans="1:3">
      <c r="A35" t="s">
        <v>129</v>
      </c>
      <c r="B35" t="s">
        <v>130</v>
      </c>
      <c r="C35" s="3">
        <v>57</v>
      </c>
    </row>
    <row r="36" spans="1:3">
      <c r="A36" t="s">
        <v>42</v>
      </c>
      <c r="B36" t="s">
        <v>132</v>
      </c>
      <c r="C36" s="3">
        <v>136</v>
      </c>
    </row>
    <row r="37" spans="1:3">
      <c r="A37" t="s">
        <v>43</v>
      </c>
      <c r="B37" t="s">
        <v>134</v>
      </c>
      <c r="C37" s="3">
        <v>657</v>
      </c>
    </row>
    <row r="38" spans="1:3">
      <c r="A38" t="s">
        <v>44</v>
      </c>
      <c r="B38" t="s">
        <v>136</v>
      </c>
      <c r="C38" s="3">
        <v>634</v>
      </c>
    </row>
    <row r="39" spans="1:3">
      <c r="A39" t="s">
        <v>45</v>
      </c>
      <c r="B39" t="s">
        <v>138</v>
      </c>
      <c r="C39" s="3">
        <v>15</v>
      </c>
    </row>
    <row r="40" spans="1:3">
      <c r="A40" t="s">
        <v>46</v>
      </c>
      <c r="B40" t="s">
        <v>140</v>
      </c>
      <c r="C40" s="3">
        <v>458</v>
      </c>
    </row>
    <row r="41" spans="1:3">
      <c r="A41" t="s">
        <v>47</v>
      </c>
      <c r="B41" t="s">
        <v>142</v>
      </c>
      <c r="C41" s="3">
        <v>503</v>
      </c>
    </row>
    <row r="42" spans="1:3">
      <c r="A42" t="s">
        <v>48</v>
      </c>
      <c r="B42" t="s">
        <v>144</v>
      </c>
      <c r="C42" s="3">
        <v>1338</v>
      </c>
    </row>
    <row r="43" spans="1:3">
      <c r="A43" t="s">
        <v>146</v>
      </c>
      <c r="B43" t="s">
        <v>147</v>
      </c>
      <c r="C43" s="3">
        <v>70</v>
      </c>
    </row>
    <row r="44" spans="1:3">
      <c r="A44" t="s">
        <v>49</v>
      </c>
      <c r="B44" t="s">
        <v>149</v>
      </c>
      <c r="C44" s="3">
        <v>0</v>
      </c>
    </row>
    <row r="45" spans="1:3">
      <c r="A45" t="s">
        <v>50</v>
      </c>
      <c r="B45" t="s">
        <v>151</v>
      </c>
      <c r="C45" s="3">
        <v>0</v>
      </c>
    </row>
    <row r="46" spans="1:3">
      <c r="A46" t="s">
        <v>51</v>
      </c>
      <c r="B46" t="s">
        <v>153</v>
      </c>
      <c r="C46" s="3">
        <v>134</v>
      </c>
    </row>
    <row r="47" spans="1:3">
      <c r="A47" t="s">
        <v>52</v>
      </c>
      <c r="B47" t="s">
        <v>155</v>
      </c>
      <c r="C47" s="3">
        <v>251</v>
      </c>
    </row>
    <row r="48" spans="1:3">
      <c r="A48" t="s">
        <v>53</v>
      </c>
      <c r="B48" t="s">
        <v>157</v>
      </c>
      <c r="C48" s="3">
        <v>26</v>
      </c>
    </row>
    <row r="49" spans="1:3">
      <c r="A49" t="s">
        <v>54</v>
      </c>
      <c r="B49" t="s">
        <v>159</v>
      </c>
      <c r="C49" s="3">
        <v>670</v>
      </c>
    </row>
    <row r="50" spans="1:3">
      <c r="A50" t="s">
        <v>55</v>
      </c>
      <c r="B50" t="s">
        <v>161</v>
      </c>
      <c r="C50" s="3">
        <v>17</v>
      </c>
    </row>
    <row r="51" spans="1:3">
      <c r="A51" t="s">
        <v>56</v>
      </c>
      <c r="B51" t="s">
        <v>163</v>
      </c>
      <c r="C51" s="3">
        <v>190</v>
      </c>
    </row>
    <row r="52" spans="1:3">
      <c r="A52" t="s">
        <v>165</v>
      </c>
      <c r="B52" t="s">
        <v>166</v>
      </c>
      <c r="C52" s="3">
        <v>0</v>
      </c>
    </row>
    <row r="53" spans="1:3">
      <c r="A53" t="s">
        <v>165</v>
      </c>
      <c r="B53" t="s">
        <v>167</v>
      </c>
      <c r="C53" s="3">
        <v>0</v>
      </c>
    </row>
    <row r="54" spans="1:3">
      <c r="A54" t="s">
        <v>165</v>
      </c>
      <c r="B54" t="s">
        <v>169</v>
      </c>
      <c r="C54" s="3">
        <v>0</v>
      </c>
    </row>
    <row r="55" spans="1:3">
      <c r="A55" t="s">
        <v>165</v>
      </c>
      <c r="B55" t="s">
        <v>171</v>
      </c>
      <c r="C55" s="3">
        <v>0</v>
      </c>
    </row>
    <row r="56" spans="1:3">
      <c r="A56" t="s">
        <v>165</v>
      </c>
      <c r="B56" t="s">
        <v>173</v>
      </c>
      <c r="C56" s="3">
        <v>0</v>
      </c>
    </row>
    <row r="57" spans="1:3">
      <c r="A57" t="s">
        <v>165</v>
      </c>
      <c r="B57" t="s">
        <v>175</v>
      </c>
      <c r="C57" s="3" t="e">
        <v>#VALUE!</v>
      </c>
    </row>
    <row r="58" spans="1:3">
      <c r="A58" t="s">
        <v>165</v>
      </c>
      <c r="B58" t="s">
        <v>178</v>
      </c>
      <c r="C58" s="3" t="e">
        <v>#VALUE!</v>
      </c>
    </row>
    <row r="59" spans="1:3">
      <c r="A59" t="s">
        <v>165</v>
      </c>
      <c r="B59" t="s">
        <v>181</v>
      </c>
      <c r="C59" s="3" t="e">
        <v>#VALUE!</v>
      </c>
    </row>
    <row r="60" spans="1:3">
      <c r="A60" t="s">
        <v>165</v>
      </c>
      <c r="B60" t="s">
        <v>184</v>
      </c>
      <c r="C60" s="3" t="e">
        <v>#VALUE!</v>
      </c>
    </row>
    <row r="61" spans="1:3">
      <c r="A61" t="s">
        <v>165</v>
      </c>
      <c r="B61" t="s">
        <v>187</v>
      </c>
      <c r="C61" s="3">
        <v>33</v>
      </c>
    </row>
    <row r="62" spans="1:3">
      <c r="A62" t="s">
        <v>165</v>
      </c>
      <c r="B62" t="s">
        <v>189</v>
      </c>
      <c r="C62" s="3">
        <v>85</v>
      </c>
    </row>
    <row r="63" spans="1:3">
      <c r="A63" t="s">
        <v>165</v>
      </c>
      <c r="B63" t="s">
        <v>191</v>
      </c>
      <c r="C63" s="3">
        <v>158</v>
      </c>
    </row>
    <row r="64" spans="1:3">
      <c r="A64" t="s">
        <v>165</v>
      </c>
      <c r="B64" t="s">
        <v>193</v>
      </c>
      <c r="C64" s="3">
        <v>0</v>
      </c>
    </row>
    <row r="65" spans="1:3">
      <c r="A65" t="s">
        <v>165</v>
      </c>
      <c r="B65" t="s">
        <v>195</v>
      </c>
      <c r="C65" s="3">
        <v>0</v>
      </c>
    </row>
    <row r="66" spans="1:3">
      <c r="A66" t="s">
        <v>165</v>
      </c>
      <c r="B66" t="s">
        <v>197</v>
      </c>
      <c r="C66" s="3">
        <v>0</v>
      </c>
    </row>
    <row r="67" spans="1:3">
      <c r="A67" t="s">
        <v>165</v>
      </c>
      <c r="B67" t="s">
        <v>198</v>
      </c>
      <c r="C67" s="3">
        <v>0</v>
      </c>
    </row>
    <row r="68" spans="1:3">
      <c r="A68" t="s">
        <v>199</v>
      </c>
      <c r="B68" t="s">
        <v>200</v>
      </c>
      <c r="C68" s="3">
        <v>128</v>
      </c>
    </row>
    <row r="69" spans="1:3">
      <c r="A69" t="s">
        <v>199</v>
      </c>
      <c r="B69" t="s">
        <v>202</v>
      </c>
      <c r="C69" s="3">
        <v>281</v>
      </c>
    </row>
    <row r="70" spans="1:3">
      <c r="A70" t="s">
        <v>199</v>
      </c>
      <c r="B70" t="s">
        <v>204</v>
      </c>
      <c r="C70" s="3"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69"/>
  <sheetViews>
    <sheetView workbookViewId="0">
      <selection sqref="A1:XFD1"/>
    </sheetView>
  </sheetViews>
  <sheetFormatPr defaultRowHeight="16.5"/>
  <sheetData>
    <row r="1" spans="1:48">
      <c r="A1" t="s">
        <v>57</v>
      </c>
      <c r="B1" t="s">
        <v>58</v>
      </c>
      <c r="C1">
        <v>5</v>
      </c>
      <c r="D1" t="s">
        <v>59</v>
      </c>
      <c r="K1">
        <v>3</v>
      </c>
      <c r="L1">
        <v>56</v>
      </c>
      <c r="M1">
        <v>59</v>
      </c>
      <c r="Q1">
        <v>15</v>
      </c>
      <c r="R1">
        <v>38</v>
      </c>
      <c r="S1">
        <v>53</v>
      </c>
      <c r="AA1">
        <v>14</v>
      </c>
      <c r="AB1">
        <v>14</v>
      </c>
      <c r="AD1">
        <v>13</v>
      </c>
      <c r="AE1">
        <v>13</v>
      </c>
      <c r="AI1">
        <v>4</v>
      </c>
      <c r="AJ1">
        <v>167</v>
      </c>
      <c r="AK1">
        <v>171</v>
      </c>
      <c r="AQ1">
        <v>248</v>
      </c>
      <c r="AS1">
        <v>19</v>
      </c>
      <c r="AT1">
        <v>380</v>
      </c>
      <c r="AU1">
        <v>248</v>
      </c>
      <c r="AV1">
        <v>0</v>
      </c>
    </row>
    <row r="2" spans="1:48">
      <c r="A2" t="s">
        <v>13</v>
      </c>
      <c r="B2" t="s">
        <v>60</v>
      </c>
      <c r="C2">
        <v>39</v>
      </c>
      <c r="D2" t="s">
        <v>61</v>
      </c>
      <c r="E2">
        <v>1</v>
      </c>
      <c r="G2">
        <v>1</v>
      </c>
      <c r="K2">
        <v>1</v>
      </c>
      <c r="L2">
        <v>31</v>
      </c>
      <c r="M2">
        <v>32</v>
      </c>
      <c r="Q2">
        <v>8</v>
      </c>
      <c r="R2">
        <v>69</v>
      </c>
      <c r="S2">
        <v>77</v>
      </c>
      <c r="W2">
        <v>75</v>
      </c>
      <c r="X2">
        <v>133</v>
      </c>
      <c r="Y2">
        <v>208</v>
      </c>
      <c r="AA2">
        <v>34</v>
      </c>
      <c r="AB2">
        <v>34</v>
      </c>
      <c r="AC2">
        <v>20</v>
      </c>
      <c r="AD2">
        <v>292</v>
      </c>
      <c r="AE2">
        <v>312</v>
      </c>
      <c r="AI2">
        <v>21</v>
      </c>
      <c r="AJ2">
        <v>379</v>
      </c>
      <c r="AK2">
        <v>400</v>
      </c>
      <c r="AL2">
        <v>1</v>
      </c>
      <c r="AM2">
        <v>15</v>
      </c>
      <c r="AN2">
        <v>16</v>
      </c>
      <c r="AQ2">
        <v>864</v>
      </c>
      <c r="AS2">
        <v>19</v>
      </c>
      <c r="AT2">
        <v>380</v>
      </c>
      <c r="AU2">
        <v>380</v>
      </c>
      <c r="AV2">
        <v>484</v>
      </c>
    </row>
    <row r="3" spans="1:48">
      <c r="A3" t="s">
        <v>14</v>
      </c>
      <c r="B3" t="s">
        <v>62</v>
      </c>
      <c r="C3">
        <v>37</v>
      </c>
      <c r="D3" t="s">
        <v>63</v>
      </c>
      <c r="K3">
        <v>8</v>
      </c>
      <c r="L3">
        <v>7</v>
      </c>
      <c r="M3">
        <v>15</v>
      </c>
      <c r="Q3">
        <v>6</v>
      </c>
      <c r="R3">
        <v>89</v>
      </c>
      <c r="S3">
        <v>95</v>
      </c>
      <c r="X3">
        <v>29</v>
      </c>
      <c r="Y3">
        <v>29</v>
      </c>
      <c r="AC3">
        <v>7</v>
      </c>
      <c r="AD3">
        <v>160</v>
      </c>
      <c r="AE3">
        <v>167</v>
      </c>
      <c r="AG3">
        <v>90</v>
      </c>
      <c r="AH3">
        <v>90</v>
      </c>
      <c r="AI3">
        <v>9</v>
      </c>
      <c r="AJ3">
        <v>442</v>
      </c>
      <c r="AK3">
        <v>451</v>
      </c>
      <c r="AQ3">
        <v>677.6</v>
      </c>
      <c r="AS3">
        <v>18</v>
      </c>
      <c r="AT3">
        <v>360</v>
      </c>
      <c r="AU3">
        <v>360</v>
      </c>
      <c r="AV3">
        <v>317.60000000000002</v>
      </c>
    </row>
    <row r="4" spans="1:48">
      <c r="A4" t="s">
        <v>15</v>
      </c>
      <c r="B4" t="s">
        <v>64</v>
      </c>
      <c r="C4">
        <v>1</v>
      </c>
      <c r="D4" t="s">
        <v>65</v>
      </c>
      <c r="Q4">
        <v>1</v>
      </c>
      <c r="R4">
        <v>90</v>
      </c>
      <c r="S4">
        <v>91</v>
      </c>
      <c r="X4">
        <v>49</v>
      </c>
      <c r="Y4">
        <v>49</v>
      </c>
      <c r="AC4">
        <v>1</v>
      </c>
      <c r="AD4">
        <v>296</v>
      </c>
      <c r="AE4">
        <v>297</v>
      </c>
      <c r="AG4">
        <v>13</v>
      </c>
      <c r="AH4">
        <v>13</v>
      </c>
      <c r="AI4">
        <v>9</v>
      </c>
      <c r="AJ4">
        <v>171</v>
      </c>
      <c r="AK4">
        <v>180</v>
      </c>
      <c r="AQ4">
        <v>504</v>
      </c>
      <c r="AS4">
        <v>18</v>
      </c>
      <c r="AT4">
        <v>360</v>
      </c>
      <c r="AU4">
        <v>360</v>
      </c>
      <c r="AV4">
        <v>144</v>
      </c>
    </row>
    <row r="5" spans="1:48">
      <c r="A5" t="s">
        <v>16</v>
      </c>
      <c r="B5" t="s">
        <v>66</v>
      </c>
      <c r="C5">
        <v>6</v>
      </c>
      <c r="D5" t="s">
        <v>67</v>
      </c>
      <c r="L5">
        <v>18</v>
      </c>
      <c r="M5">
        <v>18</v>
      </c>
      <c r="Q5">
        <v>3</v>
      </c>
      <c r="R5">
        <v>104</v>
      </c>
      <c r="S5">
        <v>107</v>
      </c>
      <c r="AC5">
        <v>1</v>
      </c>
      <c r="AD5">
        <v>44</v>
      </c>
      <c r="AE5">
        <v>45</v>
      </c>
      <c r="AI5">
        <v>1</v>
      </c>
      <c r="AJ5">
        <v>215</v>
      </c>
      <c r="AK5">
        <v>216</v>
      </c>
      <c r="AQ5">
        <v>308.8</v>
      </c>
      <c r="AS5">
        <v>20</v>
      </c>
      <c r="AT5">
        <v>400</v>
      </c>
      <c r="AU5">
        <v>308.8</v>
      </c>
      <c r="AV5">
        <v>0</v>
      </c>
    </row>
    <row r="6" spans="1:48">
      <c r="A6" t="s">
        <v>17</v>
      </c>
      <c r="B6" t="s">
        <v>68</v>
      </c>
      <c r="C6">
        <v>4</v>
      </c>
      <c r="D6" t="s">
        <v>69</v>
      </c>
      <c r="K6">
        <v>2</v>
      </c>
      <c r="L6">
        <v>45</v>
      </c>
      <c r="M6">
        <v>47</v>
      </c>
      <c r="Q6">
        <v>7</v>
      </c>
      <c r="R6">
        <v>226</v>
      </c>
      <c r="S6">
        <v>233</v>
      </c>
      <c r="W6">
        <v>5</v>
      </c>
      <c r="X6">
        <v>149</v>
      </c>
      <c r="Y6">
        <v>154</v>
      </c>
      <c r="AC6">
        <v>2</v>
      </c>
      <c r="AD6">
        <v>205</v>
      </c>
      <c r="AE6">
        <v>207</v>
      </c>
      <c r="AI6">
        <v>6</v>
      </c>
      <c r="AJ6">
        <v>336</v>
      </c>
      <c r="AK6">
        <v>342</v>
      </c>
      <c r="AQ6">
        <v>786.40000000000009</v>
      </c>
      <c r="AS6">
        <v>16</v>
      </c>
      <c r="AT6">
        <v>320</v>
      </c>
      <c r="AU6">
        <v>320</v>
      </c>
      <c r="AV6">
        <v>466.40000000000009</v>
      </c>
    </row>
    <row r="7" spans="1:48">
      <c r="A7" t="s">
        <v>18</v>
      </c>
      <c r="B7" t="s">
        <v>70</v>
      </c>
      <c r="C7">
        <v>3</v>
      </c>
      <c r="D7" t="s">
        <v>71</v>
      </c>
      <c r="K7">
        <v>40</v>
      </c>
      <c r="L7">
        <v>183</v>
      </c>
      <c r="M7">
        <v>223</v>
      </c>
      <c r="Q7">
        <v>24</v>
      </c>
      <c r="R7">
        <v>88</v>
      </c>
      <c r="S7">
        <v>112</v>
      </c>
      <c r="W7">
        <v>63</v>
      </c>
      <c r="X7">
        <v>69</v>
      </c>
      <c r="Y7">
        <v>132</v>
      </c>
      <c r="AC7">
        <v>189</v>
      </c>
      <c r="AD7">
        <v>268</v>
      </c>
      <c r="AE7">
        <v>457</v>
      </c>
      <c r="AI7">
        <v>77</v>
      </c>
      <c r="AJ7">
        <v>353</v>
      </c>
      <c r="AK7">
        <v>430</v>
      </c>
      <c r="AQ7">
        <v>1083.2</v>
      </c>
      <c r="AS7">
        <v>17</v>
      </c>
      <c r="AT7">
        <v>340</v>
      </c>
      <c r="AU7">
        <v>340</v>
      </c>
      <c r="AV7">
        <v>743.2</v>
      </c>
    </row>
    <row r="8" spans="1:48">
      <c r="A8" t="s">
        <v>19</v>
      </c>
      <c r="B8" t="s">
        <v>72</v>
      </c>
      <c r="C8">
        <v>17</v>
      </c>
      <c r="D8" t="s">
        <v>73</v>
      </c>
      <c r="E8">
        <v>8</v>
      </c>
      <c r="F8">
        <v>21</v>
      </c>
      <c r="G8">
        <v>29</v>
      </c>
      <c r="K8">
        <v>15</v>
      </c>
      <c r="L8">
        <v>72</v>
      </c>
      <c r="M8">
        <v>87</v>
      </c>
      <c r="Q8">
        <v>27</v>
      </c>
      <c r="R8">
        <v>265</v>
      </c>
      <c r="S8">
        <v>292</v>
      </c>
      <c r="W8">
        <v>11</v>
      </c>
      <c r="X8">
        <v>70</v>
      </c>
      <c r="Y8">
        <v>81</v>
      </c>
      <c r="AC8">
        <v>2</v>
      </c>
      <c r="AD8">
        <v>183</v>
      </c>
      <c r="AE8">
        <v>185</v>
      </c>
      <c r="AI8">
        <v>30</v>
      </c>
      <c r="AJ8">
        <v>273</v>
      </c>
      <c r="AK8">
        <v>303</v>
      </c>
      <c r="AQ8">
        <v>781.6</v>
      </c>
      <c r="AS8">
        <v>18</v>
      </c>
      <c r="AT8">
        <v>360</v>
      </c>
      <c r="AU8">
        <v>360</v>
      </c>
      <c r="AV8">
        <v>421.6</v>
      </c>
    </row>
    <row r="9" spans="1:48">
      <c r="A9" t="s">
        <v>74</v>
      </c>
      <c r="B9" t="s">
        <v>75</v>
      </c>
      <c r="C9">
        <v>16</v>
      </c>
      <c r="D9" t="s">
        <v>76</v>
      </c>
      <c r="K9">
        <v>24</v>
      </c>
      <c r="L9">
        <v>5</v>
      </c>
      <c r="M9">
        <v>29</v>
      </c>
      <c r="Q9">
        <v>59</v>
      </c>
      <c r="R9">
        <v>198</v>
      </c>
      <c r="S9">
        <v>257</v>
      </c>
      <c r="W9">
        <v>22</v>
      </c>
      <c r="X9">
        <v>77</v>
      </c>
      <c r="Y9">
        <v>99</v>
      </c>
      <c r="AC9">
        <v>18</v>
      </c>
      <c r="AD9">
        <v>128</v>
      </c>
      <c r="AE9">
        <v>146</v>
      </c>
      <c r="AI9">
        <v>12</v>
      </c>
      <c r="AJ9">
        <v>185</v>
      </c>
      <c r="AK9">
        <v>197</v>
      </c>
      <c r="AQ9">
        <v>582.4</v>
      </c>
      <c r="AS9">
        <v>16</v>
      </c>
      <c r="AT9">
        <v>320</v>
      </c>
      <c r="AU9">
        <v>320</v>
      </c>
      <c r="AV9">
        <v>262.39999999999998</v>
      </c>
    </row>
    <row r="10" spans="1:48">
      <c r="A10" t="s">
        <v>20</v>
      </c>
      <c r="B10" t="s">
        <v>77</v>
      </c>
      <c r="C10">
        <v>9</v>
      </c>
      <c r="D10" t="s">
        <v>78</v>
      </c>
      <c r="K10">
        <v>132</v>
      </c>
      <c r="L10">
        <v>103</v>
      </c>
      <c r="M10">
        <v>235</v>
      </c>
      <c r="Q10">
        <v>74</v>
      </c>
      <c r="R10">
        <v>132</v>
      </c>
      <c r="S10">
        <v>206</v>
      </c>
      <c r="W10">
        <v>41</v>
      </c>
      <c r="X10">
        <v>26</v>
      </c>
      <c r="Y10">
        <v>67</v>
      </c>
      <c r="AC10">
        <v>13</v>
      </c>
      <c r="AD10">
        <v>107</v>
      </c>
      <c r="AE10">
        <v>120</v>
      </c>
      <c r="AI10">
        <v>31</v>
      </c>
      <c r="AJ10">
        <v>93</v>
      </c>
      <c r="AK10">
        <v>124</v>
      </c>
      <c r="AQ10">
        <v>601.6</v>
      </c>
      <c r="AS10">
        <v>16</v>
      </c>
      <c r="AT10">
        <v>320</v>
      </c>
      <c r="AU10">
        <v>320</v>
      </c>
      <c r="AV10">
        <v>281.60000000000002</v>
      </c>
    </row>
    <row r="11" spans="1:48">
      <c r="A11" t="s">
        <v>21</v>
      </c>
      <c r="B11" t="s">
        <v>79</v>
      </c>
      <c r="C11">
        <v>14</v>
      </c>
      <c r="D11" t="s">
        <v>80</v>
      </c>
      <c r="K11">
        <v>26</v>
      </c>
      <c r="L11">
        <v>55</v>
      </c>
      <c r="M11">
        <v>81</v>
      </c>
      <c r="Q11">
        <v>5</v>
      </c>
      <c r="R11">
        <v>49</v>
      </c>
      <c r="S11">
        <v>54</v>
      </c>
      <c r="W11">
        <v>5</v>
      </c>
      <c r="X11">
        <v>9</v>
      </c>
      <c r="Y11">
        <v>14</v>
      </c>
      <c r="AI11">
        <v>4</v>
      </c>
      <c r="AJ11">
        <v>108</v>
      </c>
      <c r="AK11">
        <v>112</v>
      </c>
      <c r="AQ11">
        <v>208.8</v>
      </c>
      <c r="AS11">
        <v>17</v>
      </c>
      <c r="AT11">
        <v>340</v>
      </c>
      <c r="AU11">
        <v>208.8</v>
      </c>
      <c r="AV11">
        <v>0</v>
      </c>
    </row>
    <row r="12" spans="1:48">
      <c r="A12" t="s">
        <v>22</v>
      </c>
      <c r="B12" t="s">
        <v>81</v>
      </c>
      <c r="C12">
        <v>10</v>
      </c>
      <c r="D12" t="s">
        <v>82</v>
      </c>
      <c r="K12">
        <v>21</v>
      </c>
      <c r="L12">
        <v>6</v>
      </c>
      <c r="M12">
        <v>27</v>
      </c>
      <c r="Q12">
        <v>68</v>
      </c>
      <c r="R12">
        <v>133</v>
      </c>
      <c r="S12">
        <v>201</v>
      </c>
      <c r="W12">
        <v>16</v>
      </c>
      <c r="X12">
        <v>105</v>
      </c>
      <c r="Y12">
        <v>121</v>
      </c>
      <c r="AC12">
        <v>24</v>
      </c>
      <c r="AD12">
        <v>297</v>
      </c>
      <c r="AE12">
        <v>321</v>
      </c>
      <c r="AF12">
        <v>7</v>
      </c>
      <c r="AH12">
        <v>7</v>
      </c>
      <c r="AI12">
        <v>12</v>
      </c>
      <c r="AJ12">
        <v>109</v>
      </c>
      <c r="AK12">
        <v>121</v>
      </c>
      <c r="AQ12">
        <v>638.40000000000009</v>
      </c>
      <c r="AS12">
        <v>20</v>
      </c>
      <c r="AT12">
        <v>400</v>
      </c>
      <c r="AU12">
        <v>400</v>
      </c>
      <c r="AV12">
        <v>238.40000000000009</v>
      </c>
    </row>
    <row r="13" spans="1:48">
      <c r="A13" t="s">
        <v>23</v>
      </c>
      <c r="B13" t="s">
        <v>83</v>
      </c>
      <c r="C13">
        <v>13</v>
      </c>
      <c r="D13" t="s">
        <v>84</v>
      </c>
      <c r="K13">
        <v>3</v>
      </c>
      <c r="L13">
        <v>7</v>
      </c>
      <c r="M13">
        <v>10</v>
      </c>
      <c r="Q13">
        <v>41</v>
      </c>
      <c r="R13">
        <v>69</v>
      </c>
      <c r="S13">
        <v>110</v>
      </c>
      <c r="W13">
        <v>7</v>
      </c>
      <c r="X13">
        <v>15</v>
      </c>
      <c r="Y13">
        <v>22</v>
      </c>
      <c r="Z13">
        <v>1</v>
      </c>
      <c r="AA13">
        <v>30</v>
      </c>
      <c r="AB13">
        <v>31</v>
      </c>
      <c r="AC13">
        <v>25</v>
      </c>
      <c r="AD13">
        <v>62</v>
      </c>
      <c r="AE13">
        <v>87</v>
      </c>
      <c r="AI13">
        <v>16</v>
      </c>
      <c r="AJ13">
        <v>165</v>
      </c>
      <c r="AK13">
        <v>181</v>
      </c>
      <c r="AQ13">
        <v>352.8</v>
      </c>
      <c r="AS13">
        <v>17</v>
      </c>
      <c r="AT13">
        <v>340</v>
      </c>
      <c r="AU13">
        <v>340</v>
      </c>
      <c r="AV13">
        <v>12.800000000000011</v>
      </c>
    </row>
    <row r="14" spans="1:48">
      <c r="A14" t="s">
        <v>24</v>
      </c>
      <c r="B14" t="s">
        <v>85</v>
      </c>
      <c r="C14">
        <v>8</v>
      </c>
      <c r="D14" t="s">
        <v>86</v>
      </c>
      <c r="K14">
        <v>1</v>
      </c>
      <c r="L14">
        <v>14</v>
      </c>
      <c r="M14">
        <v>15</v>
      </c>
      <c r="Q14">
        <v>8</v>
      </c>
      <c r="R14">
        <v>20</v>
      </c>
      <c r="S14">
        <v>28</v>
      </c>
      <c r="W14">
        <v>1</v>
      </c>
      <c r="X14">
        <v>27</v>
      </c>
      <c r="Y14">
        <v>28</v>
      </c>
      <c r="AC14">
        <v>12</v>
      </c>
      <c r="AD14">
        <v>53</v>
      </c>
      <c r="AE14">
        <v>65</v>
      </c>
      <c r="AI14">
        <v>15</v>
      </c>
      <c r="AJ14">
        <v>34</v>
      </c>
      <c r="AK14">
        <v>49</v>
      </c>
      <c r="AQ14">
        <v>148</v>
      </c>
      <c r="AS14">
        <v>18</v>
      </c>
      <c r="AT14">
        <v>360</v>
      </c>
      <c r="AU14">
        <v>148</v>
      </c>
      <c r="AV14">
        <v>0</v>
      </c>
    </row>
    <row r="15" spans="1:48">
      <c r="A15" t="s">
        <v>25</v>
      </c>
      <c r="B15" t="s">
        <v>87</v>
      </c>
      <c r="C15">
        <v>15</v>
      </c>
      <c r="D15" t="s">
        <v>88</v>
      </c>
      <c r="E15">
        <v>13</v>
      </c>
      <c r="G15">
        <v>13</v>
      </c>
      <c r="K15">
        <v>1</v>
      </c>
      <c r="L15">
        <v>14</v>
      </c>
      <c r="M15">
        <v>15</v>
      </c>
      <c r="X15">
        <v>56</v>
      </c>
      <c r="Y15">
        <v>56</v>
      </c>
      <c r="AA15">
        <v>58</v>
      </c>
      <c r="AB15">
        <v>58</v>
      </c>
      <c r="AD15">
        <v>28</v>
      </c>
      <c r="AE15">
        <v>28</v>
      </c>
      <c r="AJ15">
        <v>168</v>
      </c>
      <c r="AK15">
        <v>168</v>
      </c>
      <c r="AQ15">
        <v>270.40000000000003</v>
      </c>
      <c r="AS15">
        <v>16</v>
      </c>
      <c r="AT15">
        <v>320</v>
      </c>
      <c r="AU15">
        <v>270.40000000000003</v>
      </c>
      <c r="AV15">
        <v>0</v>
      </c>
    </row>
    <row r="16" spans="1:48">
      <c r="A16" t="s">
        <v>26</v>
      </c>
      <c r="B16" t="s">
        <v>89</v>
      </c>
      <c r="C16">
        <v>72</v>
      </c>
      <c r="D16" t="s">
        <v>90</v>
      </c>
      <c r="E16">
        <v>1</v>
      </c>
      <c r="F16">
        <v>2</v>
      </c>
      <c r="G16">
        <v>3</v>
      </c>
      <c r="K16">
        <v>1</v>
      </c>
      <c r="L16">
        <v>23</v>
      </c>
      <c r="M16">
        <v>24</v>
      </c>
      <c r="Q16">
        <v>13</v>
      </c>
      <c r="R16">
        <v>107</v>
      </c>
      <c r="S16">
        <v>120</v>
      </c>
      <c r="W16">
        <v>6</v>
      </c>
      <c r="X16">
        <v>37</v>
      </c>
      <c r="Y16">
        <v>43</v>
      </c>
      <c r="AC16">
        <v>13</v>
      </c>
      <c r="AD16">
        <v>60</v>
      </c>
      <c r="AE16">
        <v>73</v>
      </c>
      <c r="AI16">
        <v>33</v>
      </c>
      <c r="AJ16">
        <v>169</v>
      </c>
      <c r="AK16">
        <v>202</v>
      </c>
      <c r="AM16">
        <v>31</v>
      </c>
      <c r="AN16">
        <v>31</v>
      </c>
      <c r="AQ16">
        <v>396.8</v>
      </c>
      <c r="AS16">
        <v>18</v>
      </c>
      <c r="AT16">
        <v>360</v>
      </c>
      <c r="AU16">
        <v>360</v>
      </c>
      <c r="AV16">
        <v>36.800000000000011</v>
      </c>
    </row>
    <row r="17" spans="1:48">
      <c r="A17" t="s">
        <v>91</v>
      </c>
      <c r="B17" t="s">
        <v>92</v>
      </c>
      <c r="C17">
        <v>41</v>
      </c>
      <c r="D17" t="s">
        <v>93</v>
      </c>
      <c r="K17">
        <v>2</v>
      </c>
      <c r="L17">
        <v>14</v>
      </c>
      <c r="M17">
        <v>16</v>
      </c>
      <c r="Q17">
        <v>25</v>
      </c>
      <c r="R17">
        <v>194</v>
      </c>
      <c r="S17">
        <v>219</v>
      </c>
      <c r="W17">
        <v>13</v>
      </c>
      <c r="X17">
        <v>117</v>
      </c>
      <c r="Y17">
        <v>130</v>
      </c>
      <c r="AC17">
        <v>16</v>
      </c>
      <c r="AD17">
        <v>113</v>
      </c>
      <c r="AE17">
        <v>129</v>
      </c>
      <c r="AI17">
        <v>31</v>
      </c>
      <c r="AJ17">
        <v>164</v>
      </c>
      <c r="AK17">
        <v>195</v>
      </c>
      <c r="AQ17">
        <v>551.20000000000005</v>
      </c>
      <c r="AS17">
        <v>17</v>
      </c>
      <c r="AT17">
        <v>340</v>
      </c>
      <c r="AU17">
        <v>340</v>
      </c>
      <c r="AV17">
        <v>211.20000000000005</v>
      </c>
    </row>
    <row r="18" spans="1:48">
      <c r="A18" t="s">
        <v>27</v>
      </c>
      <c r="B18" t="s">
        <v>94</v>
      </c>
      <c r="C18">
        <v>42</v>
      </c>
      <c r="D18" t="s">
        <v>95</v>
      </c>
      <c r="K18">
        <v>1</v>
      </c>
      <c r="L18">
        <v>55</v>
      </c>
      <c r="M18">
        <v>56</v>
      </c>
      <c r="Q18">
        <v>43</v>
      </c>
      <c r="R18">
        <v>82</v>
      </c>
      <c r="S18">
        <v>125</v>
      </c>
      <c r="T18">
        <v>45</v>
      </c>
      <c r="V18">
        <v>45</v>
      </c>
      <c r="W18">
        <v>44</v>
      </c>
      <c r="X18">
        <v>129</v>
      </c>
      <c r="Y18">
        <v>173</v>
      </c>
      <c r="AA18">
        <v>30</v>
      </c>
      <c r="AB18">
        <v>30</v>
      </c>
      <c r="AC18">
        <v>38</v>
      </c>
      <c r="AD18">
        <v>123</v>
      </c>
      <c r="AE18">
        <v>161</v>
      </c>
      <c r="AI18">
        <v>12</v>
      </c>
      <c r="AJ18">
        <v>142</v>
      </c>
      <c r="AK18">
        <v>154</v>
      </c>
      <c r="AL18">
        <v>1</v>
      </c>
      <c r="AN18">
        <v>1</v>
      </c>
      <c r="AQ18">
        <v>596</v>
      </c>
      <c r="AS18">
        <v>20</v>
      </c>
      <c r="AT18">
        <v>400</v>
      </c>
      <c r="AU18">
        <v>400</v>
      </c>
      <c r="AV18">
        <v>196</v>
      </c>
    </row>
    <row r="19" spans="1:48">
      <c r="A19" t="s">
        <v>28</v>
      </c>
      <c r="B19" t="s">
        <v>96</v>
      </c>
      <c r="C19">
        <v>107</v>
      </c>
      <c r="D19" t="s">
        <v>97</v>
      </c>
      <c r="W19">
        <v>31</v>
      </c>
      <c r="X19">
        <v>29</v>
      </c>
      <c r="Y19">
        <v>60</v>
      </c>
      <c r="Z19">
        <v>7</v>
      </c>
      <c r="AB19">
        <v>7</v>
      </c>
      <c r="AC19">
        <v>83</v>
      </c>
      <c r="AD19">
        <v>70</v>
      </c>
      <c r="AE19">
        <v>153</v>
      </c>
      <c r="AI19">
        <v>37</v>
      </c>
      <c r="AJ19">
        <v>97</v>
      </c>
      <c r="AK19">
        <v>134</v>
      </c>
      <c r="AQ19">
        <v>283.2</v>
      </c>
      <c r="AS19">
        <v>19</v>
      </c>
      <c r="AT19">
        <v>380</v>
      </c>
      <c r="AU19">
        <v>283.2</v>
      </c>
      <c r="AV19">
        <v>0</v>
      </c>
    </row>
    <row r="20" spans="1:48">
      <c r="A20" t="s">
        <v>29</v>
      </c>
      <c r="B20" t="s">
        <v>98</v>
      </c>
      <c r="C20">
        <v>20</v>
      </c>
      <c r="D20" t="s">
        <v>99</v>
      </c>
      <c r="K20">
        <v>1</v>
      </c>
      <c r="L20">
        <v>22</v>
      </c>
      <c r="M20">
        <v>23</v>
      </c>
      <c r="W20">
        <v>16</v>
      </c>
      <c r="X20">
        <v>41</v>
      </c>
      <c r="Y20">
        <v>57</v>
      </c>
      <c r="Z20">
        <v>3</v>
      </c>
      <c r="AB20">
        <v>3</v>
      </c>
      <c r="AC20">
        <v>9</v>
      </c>
      <c r="AE20">
        <v>9</v>
      </c>
      <c r="AI20">
        <v>18</v>
      </c>
      <c r="AJ20">
        <v>476</v>
      </c>
      <c r="AK20">
        <v>494</v>
      </c>
      <c r="AL20">
        <v>56</v>
      </c>
      <c r="AM20">
        <v>82</v>
      </c>
      <c r="AN20">
        <v>138</v>
      </c>
      <c r="AQ20">
        <v>579.20000000000005</v>
      </c>
      <c r="AS20">
        <v>16</v>
      </c>
      <c r="AT20">
        <v>320</v>
      </c>
      <c r="AU20">
        <v>320</v>
      </c>
      <c r="AV20">
        <v>259.20000000000005</v>
      </c>
    </row>
    <row r="21" spans="1:48">
      <c r="A21" t="s">
        <v>30</v>
      </c>
      <c r="B21" t="s">
        <v>100</v>
      </c>
      <c r="C21">
        <v>21</v>
      </c>
      <c r="D21" t="s">
        <v>101</v>
      </c>
      <c r="L21">
        <v>28</v>
      </c>
      <c r="M21">
        <v>28</v>
      </c>
      <c r="Q21">
        <v>17</v>
      </c>
      <c r="R21">
        <v>68</v>
      </c>
      <c r="S21">
        <v>85</v>
      </c>
      <c r="W21">
        <v>9</v>
      </c>
      <c r="X21">
        <v>120</v>
      </c>
      <c r="Y21">
        <v>129</v>
      </c>
      <c r="AC21">
        <v>2</v>
      </c>
      <c r="AD21">
        <v>87</v>
      </c>
      <c r="AE21">
        <v>89</v>
      </c>
      <c r="AF21">
        <v>6</v>
      </c>
      <c r="AG21">
        <v>33</v>
      </c>
      <c r="AH21">
        <v>39</v>
      </c>
      <c r="AI21">
        <v>26</v>
      </c>
      <c r="AJ21">
        <v>317</v>
      </c>
      <c r="AK21">
        <v>343</v>
      </c>
      <c r="AL21">
        <v>7</v>
      </c>
      <c r="AM21">
        <v>12</v>
      </c>
      <c r="AN21">
        <v>19</v>
      </c>
      <c r="AQ21">
        <v>585.6</v>
      </c>
      <c r="AS21">
        <v>17</v>
      </c>
      <c r="AT21">
        <v>340</v>
      </c>
      <c r="AU21">
        <v>340</v>
      </c>
      <c r="AV21">
        <v>245.60000000000002</v>
      </c>
    </row>
    <row r="22" spans="1:48">
      <c r="A22" t="s">
        <v>31</v>
      </c>
      <c r="B22" t="s">
        <v>102</v>
      </c>
      <c r="C22">
        <v>19</v>
      </c>
      <c r="D22" t="s">
        <v>103</v>
      </c>
      <c r="K22">
        <v>3</v>
      </c>
      <c r="L22">
        <v>19</v>
      </c>
      <c r="M22">
        <v>22</v>
      </c>
      <c r="Q22">
        <v>2</v>
      </c>
      <c r="R22">
        <v>16</v>
      </c>
      <c r="S22">
        <v>18</v>
      </c>
      <c r="W22">
        <v>1</v>
      </c>
      <c r="X22">
        <v>33</v>
      </c>
      <c r="Y22">
        <v>34</v>
      </c>
      <c r="AD22">
        <v>41</v>
      </c>
      <c r="AE22">
        <v>41</v>
      </c>
      <c r="AI22">
        <v>2</v>
      </c>
      <c r="AJ22">
        <v>213</v>
      </c>
      <c r="AK22">
        <v>215</v>
      </c>
      <c r="AQ22">
        <v>264</v>
      </c>
      <c r="AS22">
        <v>16</v>
      </c>
      <c r="AT22">
        <v>320</v>
      </c>
      <c r="AU22">
        <v>264</v>
      </c>
      <c r="AV22">
        <v>0</v>
      </c>
    </row>
    <row r="23" spans="1:48">
      <c r="A23" t="s">
        <v>32</v>
      </c>
      <c r="B23" t="s">
        <v>104</v>
      </c>
      <c r="C23">
        <v>112</v>
      </c>
      <c r="D23" t="s">
        <v>105</v>
      </c>
      <c r="Q23">
        <v>3</v>
      </c>
      <c r="R23">
        <v>110</v>
      </c>
      <c r="S23">
        <v>113</v>
      </c>
      <c r="W23">
        <v>10</v>
      </c>
      <c r="X23">
        <v>71</v>
      </c>
      <c r="Y23">
        <v>81</v>
      </c>
      <c r="AC23">
        <v>17</v>
      </c>
      <c r="AD23">
        <v>176</v>
      </c>
      <c r="AE23">
        <v>193</v>
      </c>
      <c r="AI23">
        <v>18</v>
      </c>
      <c r="AJ23">
        <v>224</v>
      </c>
      <c r="AK23">
        <v>242</v>
      </c>
      <c r="AQ23">
        <v>503.20000000000005</v>
      </c>
      <c r="AS23">
        <v>17</v>
      </c>
      <c r="AT23">
        <v>340</v>
      </c>
      <c r="AU23">
        <v>340</v>
      </c>
      <c r="AV23">
        <v>163.20000000000005</v>
      </c>
    </row>
    <row r="24" spans="1:48">
      <c r="A24" t="s">
        <v>33</v>
      </c>
      <c r="B24" t="s">
        <v>106</v>
      </c>
      <c r="C24">
        <v>113</v>
      </c>
      <c r="D24" t="s">
        <v>107</v>
      </c>
      <c r="T24">
        <v>8</v>
      </c>
      <c r="V24">
        <v>8</v>
      </c>
      <c r="Z24">
        <v>7</v>
      </c>
      <c r="AA24">
        <v>44</v>
      </c>
      <c r="AB24">
        <v>51</v>
      </c>
      <c r="AC24">
        <v>43</v>
      </c>
      <c r="AD24">
        <v>18</v>
      </c>
      <c r="AE24">
        <v>61</v>
      </c>
      <c r="AI24">
        <v>22</v>
      </c>
      <c r="AJ24">
        <v>59</v>
      </c>
      <c r="AK24">
        <v>81</v>
      </c>
      <c r="AQ24">
        <v>160.80000000000001</v>
      </c>
      <c r="AS24">
        <v>16</v>
      </c>
      <c r="AT24">
        <v>320</v>
      </c>
      <c r="AU24">
        <v>160.80000000000001</v>
      </c>
      <c r="AV24">
        <v>0</v>
      </c>
    </row>
    <row r="25" spans="1:48">
      <c r="A25" t="s">
        <v>108</v>
      </c>
      <c r="B25" t="s">
        <v>109</v>
      </c>
      <c r="C25">
        <v>25</v>
      </c>
      <c r="D25" t="s">
        <v>110</v>
      </c>
      <c r="Q25">
        <v>15</v>
      </c>
      <c r="R25">
        <v>54</v>
      </c>
      <c r="S25">
        <v>69</v>
      </c>
      <c r="T25">
        <v>5</v>
      </c>
      <c r="U25">
        <v>12</v>
      </c>
      <c r="V25">
        <v>17</v>
      </c>
      <c r="AC25">
        <v>3</v>
      </c>
      <c r="AD25">
        <v>42</v>
      </c>
      <c r="AE25">
        <v>45</v>
      </c>
      <c r="AI25">
        <v>5</v>
      </c>
      <c r="AJ25">
        <v>64</v>
      </c>
      <c r="AK25">
        <v>69</v>
      </c>
      <c r="AQ25">
        <v>160</v>
      </c>
      <c r="AR25">
        <v>100</v>
      </c>
      <c r="AS25">
        <v>16</v>
      </c>
      <c r="AT25">
        <v>320</v>
      </c>
      <c r="AU25">
        <v>160</v>
      </c>
      <c r="AV25" t="s">
        <v>111</v>
      </c>
    </row>
    <row r="26" spans="1:48">
      <c r="A26" t="s">
        <v>34</v>
      </c>
      <c r="B26" t="s">
        <v>112</v>
      </c>
      <c r="C26">
        <v>30</v>
      </c>
      <c r="D26" t="s">
        <v>113</v>
      </c>
      <c r="L26">
        <v>10</v>
      </c>
      <c r="M26">
        <v>10</v>
      </c>
      <c r="Q26">
        <v>3</v>
      </c>
      <c r="R26">
        <v>79</v>
      </c>
      <c r="S26">
        <v>82</v>
      </c>
      <c r="X26">
        <v>31</v>
      </c>
      <c r="Y26">
        <v>31</v>
      </c>
      <c r="AD26">
        <v>90</v>
      </c>
      <c r="AE26">
        <v>90</v>
      </c>
      <c r="AI26">
        <v>1</v>
      </c>
      <c r="AJ26">
        <v>55</v>
      </c>
      <c r="AK26">
        <v>56</v>
      </c>
      <c r="AM26">
        <v>1</v>
      </c>
      <c r="AN26">
        <v>1</v>
      </c>
      <c r="AQ26">
        <v>216</v>
      </c>
      <c r="AR26">
        <v>100</v>
      </c>
      <c r="AS26">
        <v>16</v>
      </c>
      <c r="AT26">
        <v>320</v>
      </c>
      <c r="AU26">
        <v>216</v>
      </c>
      <c r="AV26" t="s">
        <v>111</v>
      </c>
    </row>
    <row r="27" spans="1:48">
      <c r="A27" t="s">
        <v>35</v>
      </c>
      <c r="B27" t="s">
        <v>114</v>
      </c>
      <c r="C27">
        <v>31</v>
      </c>
      <c r="D27" t="s">
        <v>115</v>
      </c>
      <c r="K27">
        <v>1</v>
      </c>
      <c r="L27">
        <v>12</v>
      </c>
      <c r="M27">
        <v>13</v>
      </c>
      <c r="Q27">
        <v>48</v>
      </c>
      <c r="R27">
        <v>89</v>
      </c>
      <c r="S27">
        <v>137</v>
      </c>
      <c r="W27">
        <v>13</v>
      </c>
      <c r="X27">
        <v>61</v>
      </c>
      <c r="Y27">
        <v>74</v>
      </c>
      <c r="Z27">
        <v>2</v>
      </c>
      <c r="AB27">
        <v>2</v>
      </c>
      <c r="AC27">
        <v>4</v>
      </c>
      <c r="AD27">
        <v>22</v>
      </c>
      <c r="AE27">
        <v>26</v>
      </c>
      <c r="AF27">
        <v>9</v>
      </c>
      <c r="AG27">
        <v>31</v>
      </c>
      <c r="AH27">
        <v>40</v>
      </c>
      <c r="AI27">
        <v>12</v>
      </c>
      <c r="AJ27">
        <v>38</v>
      </c>
      <c r="AK27">
        <v>50</v>
      </c>
      <c r="AL27">
        <v>11</v>
      </c>
      <c r="AM27">
        <v>13</v>
      </c>
      <c r="AN27">
        <v>24</v>
      </c>
      <c r="AQ27">
        <v>292.8</v>
      </c>
      <c r="AR27">
        <v>134</v>
      </c>
      <c r="AS27">
        <v>16</v>
      </c>
      <c r="AT27">
        <v>320</v>
      </c>
      <c r="AU27">
        <v>292.8</v>
      </c>
      <c r="AV27" t="s">
        <v>116</v>
      </c>
    </row>
    <row r="28" spans="1:48">
      <c r="A28" t="s">
        <v>36</v>
      </c>
      <c r="B28" t="s">
        <v>117</v>
      </c>
      <c r="C28">
        <v>52</v>
      </c>
      <c r="D28" t="s">
        <v>118</v>
      </c>
      <c r="Q28">
        <v>6</v>
      </c>
      <c r="R28">
        <v>48</v>
      </c>
      <c r="S28">
        <v>54</v>
      </c>
      <c r="X28">
        <v>28</v>
      </c>
      <c r="Y28">
        <v>28</v>
      </c>
      <c r="AC28">
        <v>2</v>
      </c>
      <c r="AD28">
        <v>61</v>
      </c>
      <c r="AE28">
        <v>63</v>
      </c>
      <c r="AG28">
        <v>14</v>
      </c>
      <c r="AH28">
        <v>14</v>
      </c>
      <c r="AI28">
        <v>2</v>
      </c>
      <c r="AJ28">
        <v>70</v>
      </c>
      <c r="AK28">
        <v>72</v>
      </c>
      <c r="AL28">
        <v>1</v>
      </c>
      <c r="AM28">
        <v>50</v>
      </c>
      <c r="AN28">
        <v>51</v>
      </c>
      <c r="AQ28">
        <v>225.60000000000002</v>
      </c>
      <c r="AR28">
        <v>100</v>
      </c>
      <c r="AS28">
        <v>16</v>
      </c>
      <c r="AT28">
        <v>320</v>
      </c>
      <c r="AU28">
        <v>225.60000000000002</v>
      </c>
      <c r="AV28" t="s">
        <v>111</v>
      </c>
    </row>
    <row r="29" spans="1:48">
      <c r="A29" t="s">
        <v>37</v>
      </c>
      <c r="B29" t="s">
        <v>119</v>
      </c>
      <c r="C29">
        <v>114</v>
      </c>
      <c r="D29" t="s">
        <v>120</v>
      </c>
      <c r="Q29">
        <v>37</v>
      </c>
      <c r="R29">
        <v>1</v>
      </c>
      <c r="S29">
        <v>38</v>
      </c>
      <c r="W29">
        <v>2</v>
      </c>
      <c r="X29">
        <v>18</v>
      </c>
      <c r="Y29">
        <v>20</v>
      </c>
      <c r="AC29">
        <v>19</v>
      </c>
      <c r="AD29">
        <v>35</v>
      </c>
      <c r="AE29">
        <v>54</v>
      </c>
      <c r="AF29">
        <v>4</v>
      </c>
      <c r="AG29">
        <v>1</v>
      </c>
      <c r="AH29">
        <v>5</v>
      </c>
      <c r="AI29">
        <v>17</v>
      </c>
      <c r="AK29">
        <v>17</v>
      </c>
      <c r="AQ29">
        <v>107.2</v>
      </c>
      <c r="AS29">
        <v>16</v>
      </c>
      <c r="AT29">
        <v>320</v>
      </c>
      <c r="AU29">
        <v>107.2</v>
      </c>
      <c r="AV29">
        <v>0</v>
      </c>
    </row>
    <row r="30" spans="1:48">
      <c r="A30" t="s">
        <v>38</v>
      </c>
      <c r="B30" t="s">
        <v>121</v>
      </c>
      <c r="C30">
        <v>104</v>
      </c>
      <c r="D30" t="s">
        <v>122</v>
      </c>
      <c r="K30">
        <v>17</v>
      </c>
      <c r="L30">
        <v>26</v>
      </c>
      <c r="M30">
        <v>43</v>
      </c>
      <c r="Q30">
        <v>57</v>
      </c>
      <c r="R30">
        <v>90</v>
      </c>
      <c r="S30">
        <v>147</v>
      </c>
      <c r="T30">
        <v>9</v>
      </c>
      <c r="V30">
        <v>9</v>
      </c>
      <c r="W30">
        <v>5</v>
      </c>
      <c r="X30">
        <v>56</v>
      </c>
      <c r="Y30">
        <v>61</v>
      </c>
      <c r="Z30">
        <v>36</v>
      </c>
      <c r="AA30">
        <v>37</v>
      </c>
      <c r="AB30">
        <v>73</v>
      </c>
      <c r="AD30">
        <v>30</v>
      </c>
      <c r="AE30">
        <v>30</v>
      </c>
      <c r="AF30">
        <v>214</v>
      </c>
      <c r="AG30">
        <v>34</v>
      </c>
      <c r="AH30">
        <v>248</v>
      </c>
      <c r="AJ30">
        <v>94</v>
      </c>
      <c r="AK30">
        <v>94</v>
      </c>
      <c r="AL30">
        <v>11</v>
      </c>
      <c r="AM30">
        <v>138</v>
      </c>
      <c r="AN30">
        <v>149</v>
      </c>
      <c r="AQ30">
        <v>683.2</v>
      </c>
      <c r="AS30">
        <v>16</v>
      </c>
      <c r="AT30">
        <v>320</v>
      </c>
      <c r="AU30">
        <v>320</v>
      </c>
      <c r="AV30">
        <v>363.20000000000005</v>
      </c>
    </row>
    <row r="31" spans="1:48">
      <c r="A31" t="s">
        <v>39</v>
      </c>
      <c r="B31" t="s">
        <v>123</v>
      </c>
      <c r="C31">
        <v>33</v>
      </c>
      <c r="D31" t="s">
        <v>124</v>
      </c>
      <c r="K31">
        <v>5</v>
      </c>
      <c r="L31">
        <v>28</v>
      </c>
      <c r="M31">
        <v>33</v>
      </c>
      <c r="N31">
        <v>1</v>
      </c>
      <c r="P31">
        <v>1</v>
      </c>
      <c r="Q31">
        <v>6</v>
      </c>
      <c r="R31">
        <v>108</v>
      </c>
      <c r="S31">
        <v>114</v>
      </c>
      <c r="W31">
        <v>13</v>
      </c>
      <c r="X31">
        <v>170</v>
      </c>
      <c r="Y31">
        <v>183</v>
      </c>
      <c r="Z31">
        <v>6</v>
      </c>
      <c r="AA31">
        <v>2</v>
      </c>
      <c r="AB31">
        <v>8</v>
      </c>
      <c r="AD31">
        <v>5</v>
      </c>
      <c r="AE31">
        <v>5</v>
      </c>
      <c r="AF31">
        <v>2</v>
      </c>
      <c r="AH31">
        <v>2</v>
      </c>
      <c r="AJ31">
        <v>24</v>
      </c>
      <c r="AK31">
        <v>24</v>
      </c>
      <c r="AL31">
        <v>7</v>
      </c>
      <c r="AN31">
        <v>7</v>
      </c>
      <c r="AQ31">
        <v>301.60000000000002</v>
      </c>
      <c r="AS31">
        <v>17</v>
      </c>
      <c r="AT31">
        <v>340</v>
      </c>
      <c r="AU31">
        <v>301.60000000000002</v>
      </c>
      <c r="AV31">
        <v>0</v>
      </c>
    </row>
    <row r="32" spans="1:48">
      <c r="A32" t="s">
        <v>40</v>
      </c>
      <c r="B32" t="s">
        <v>125</v>
      </c>
      <c r="C32">
        <v>28</v>
      </c>
      <c r="D32" t="s">
        <v>126</v>
      </c>
      <c r="E32">
        <v>6</v>
      </c>
      <c r="G32">
        <v>6</v>
      </c>
      <c r="K32">
        <v>17</v>
      </c>
      <c r="L32">
        <v>13</v>
      </c>
      <c r="M32">
        <v>30</v>
      </c>
      <c r="Q32">
        <v>62</v>
      </c>
      <c r="R32">
        <v>16</v>
      </c>
      <c r="S32">
        <v>78</v>
      </c>
      <c r="W32">
        <v>7</v>
      </c>
      <c r="X32">
        <v>5</v>
      </c>
      <c r="Y32">
        <v>12</v>
      </c>
      <c r="AA32">
        <v>1</v>
      </c>
      <c r="AB32">
        <v>1</v>
      </c>
      <c r="AC32">
        <v>1</v>
      </c>
      <c r="AD32">
        <v>11</v>
      </c>
      <c r="AE32">
        <v>12</v>
      </c>
      <c r="AI32">
        <v>67</v>
      </c>
      <c r="AJ32">
        <v>17</v>
      </c>
      <c r="AK32">
        <v>84</v>
      </c>
      <c r="AL32">
        <v>1</v>
      </c>
      <c r="AM32">
        <v>2</v>
      </c>
      <c r="AN32">
        <v>3</v>
      </c>
      <c r="AQ32">
        <v>180.8</v>
      </c>
      <c r="AS32">
        <v>16</v>
      </c>
      <c r="AT32">
        <v>320</v>
      </c>
      <c r="AU32">
        <v>180.8</v>
      </c>
      <c r="AV32">
        <v>0</v>
      </c>
    </row>
    <row r="33" spans="1:48">
      <c r="A33" t="s">
        <v>41</v>
      </c>
      <c r="B33" t="s">
        <v>127</v>
      </c>
      <c r="C33">
        <v>26</v>
      </c>
      <c r="D33" t="s">
        <v>128</v>
      </c>
      <c r="K33">
        <v>72</v>
      </c>
      <c r="L33">
        <v>30</v>
      </c>
      <c r="M33">
        <v>102</v>
      </c>
      <c r="Q33">
        <v>5</v>
      </c>
      <c r="R33">
        <v>27</v>
      </c>
      <c r="S33">
        <v>32</v>
      </c>
      <c r="W33">
        <v>2</v>
      </c>
      <c r="X33">
        <v>39</v>
      </c>
      <c r="Y33">
        <v>41</v>
      </c>
      <c r="AC33">
        <v>10</v>
      </c>
      <c r="AD33">
        <v>15</v>
      </c>
      <c r="AE33">
        <v>25</v>
      </c>
      <c r="AI33">
        <v>10</v>
      </c>
      <c r="AJ33">
        <v>86</v>
      </c>
      <c r="AK33">
        <v>96</v>
      </c>
      <c r="AQ33">
        <v>236.8</v>
      </c>
      <c r="AS33">
        <v>16</v>
      </c>
      <c r="AT33">
        <v>320</v>
      </c>
      <c r="AU33">
        <v>236.8</v>
      </c>
      <c r="AV33">
        <v>0</v>
      </c>
    </row>
    <row r="34" spans="1:48">
      <c r="A34" t="s">
        <v>129</v>
      </c>
      <c r="B34" t="s">
        <v>130</v>
      </c>
      <c r="C34">
        <v>2</v>
      </c>
      <c r="D34" t="s">
        <v>131</v>
      </c>
      <c r="E34">
        <v>5</v>
      </c>
      <c r="G34">
        <v>5</v>
      </c>
      <c r="Q34">
        <v>87</v>
      </c>
      <c r="R34">
        <v>37</v>
      </c>
      <c r="S34">
        <v>124</v>
      </c>
      <c r="W34">
        <v>17</v>
      </c>
      <c r="X34">
        <v>8</v>
      </c>
      <c r="Y34">
        <v>25</v>
      </c>
      <c r="Z34">
        <v>12</v>
      </c>
      <c r="AA34">
        <v>31</v>
      </c>
      <c r="AB34">
        <v>43</v>
      </c>
      <c r="AC34">
        <v>10</v>
      </c>
      <c r="AE34">
        <v>10</v>
      </c>
      <c r="AF34">
        <v>12</v>
      </c>
      <c r="AG34">
        <v>94</v>
      </c>
      <c r="AH34">
        <v>106</v>
      </c>
      <c r="AJ34">
        <v>1</v>
      </c>
      <c r="AK34">
        <v>1</v>
      </c>
      <c r="AL34">
        <v>100</v>
      </c>
      <c r="AM34">
        <v>107</v>
      </c>
      <c r="AN34">
        <v>207</v>
      </c>
      <c r="AQ34">
        <v>416.8</v>
      </c>
      <c r="AS34">
        <v>18</v>
      </c>
      <c r="AT34">
        <v>360</v>
      </c>
      <c r="AU34">
        <v>360</v>
      </c>
      <c r="AV34">
        <v>56.800000000000011</v>
      </c>
    </row>
    <row r="35" spans="1:48">
      <c r="A35" t="s">
        <v>42</v>
      </c>
      <c r="B35" t="s">
        <v>132</v>
      </c>
      <c r="C35">
        <v>18</v>
      </c>
      <c r="D35" t="s">
        <v>133</v>
      </c>
      <c r="Q35">
        <v>3</v>
      </c>
      <c r="S35">
        <v>3</v>
      </c>
      <c r="X35">
        <v>105</v>
      </c>
      <c r="Y35">
        <v>105</v>
      </c>
      <c r="AA35">
        <v>55</v>
      </c>
      <c r="AB35">
        <v>55</v>
      </c>
      <c r="AC35">
        <v>2</v>
      </c>
      <c r="AD35">
        <v>250</v>
      </c>
      <c r="AE35">
        <v>252</v>
      </c>
      <c r="AI35">
        <v>14</v>
      </c>
      <c r="AJ35">
        <v>115</v>
      </c>
      <c r="AK35">
        <v>129</v>
      </c>
      <c r="AM35">
        <v>26</v>
      </c>
      <c r="AN35">
        <v>26</v>
      </c>
      <c r="AQ35">
        <v>456</v>
      </c>
      <c r="AS35">
        <v>16</v>
      </c>
      <c r="AT35">
        <v>320</v>
      </c>
      <c r="AU35">
        <v>320</v>
      </c>
      <c r="AV35">
        <v>136</v>
      </c>
    </row>
    <row r="36" spans="1:48">
      <c r="A36" t="s">
        <v>43</v>
      </c>
      <c r="B36" t="s">
        <v>134</v>
      </c>
      <c r="C36">
        <v>22</v>
      </c>
      <c r="D36" t="s">
        <v>135</v>
      </c>
      <c r="Q36">
        <v>30</v>
      </c>
      <c r="R36">
        <v>89</v>
      </c>
      <c r="S36">
        <v>119</v>
      </c>
      <c r="T36">
        <v>4</v>
      </c>
      <c r="U36">
        <v>15</v>
      </c>
      <c r="V36">
        <v>19</v>
      </c>
      <c r="W36">
        <v>17</v>
      </c>
      <c r="X36">
        <v>101</v>
      </c>
      <c r="Y36">
        <v>118</v>
      </c>
      <c r="Z36">
        <v>14</v>
      </c>
      <c r="AA36">
        <v>100</v>
      </c>
      <c r="AB36">
        <v>114</v>
      </c>
      <c r="AF36">
        <v>42</v>
      </c>
      <c r="AG36">
        <v>389</v>
      </c>
      <c r="AH36">
        <v>431</v>
      </c>
      <c r="AI36">
        <v>18</v>
      </c>
      <c r="AJ36">
        <v>25</v>
      </c>
      <c r="AK36">
        <v>43</v>
      </c>
      <c r="AL36">
        <v>45</v>
      </c>
      <c r="AM36">
        <v>382</v>
      </c>
      <c r="AN36">
        <v>427</v>
      </c>
      <c r="AQ36">
        <v>1016.8000000000001</v>
      </c>
      <c r="AS36">
        <v>18</v>
      </c>
      <c r="AT36">
        <v>360</v>
      </c>
      <c r="AU36">
        <v>360</v>
      </c>
      <c r="AV36">
        <v>656.80000000000007</v>
      </c>
    </row>
    <row r="37" spans="1:48">
      <c r="A37" t="s">
        <v>44</v>
      </c>
      <c r="B37" t="s">
        <v>136</v>
      </c>
      <c r="C37">
        <v>23</v>
      </c>
      <c r="D37" t="s">
        <v>137</v>
      </c>
      <c r="Q37">
        <v>10</v>
      </c>
      <c r="R37">
        <v>129</v>
      </c>
      <c r="S37">
        <v>139</v>
      </c>
      <c r="U37">
        <v>3</v>
      </c>
      <c r="V37">
        <v>3</v>
      </c>
      <c r="W37">
        <v>1</v>
      </c>
      <c r="X37">
        <v>109</v>
      </c>
      <c r="Y37">
        <v>110</v>
      </c>
      <c r="Z37">
        <v>2</v>
      </c>
      <c r="AA37">
        <v>12</v>
      </c>
      <c r="AB37">
        <v>14</v>
      </c>
      <c r="AD37">
        <v>351</v>
      </c>
      <c r="AE37">
        <v>351</v>
      </c>
      <c r="AF37">
        <v>14</v>
      </c>
      <c r="AG37">
        <v>11</v>
      </c>
      <c r="AH37">
        <v>25</v>
      </c>
      <c r="AI37">
        <v>48</v>
      </c>
      <c r="AJ37">
        <v>315</v>
      </c>
      <c r="AK37">
        <v>363</v>
      </c>
      <c r="AL37">
        <v>138</v>
      </c>
      <c r="AM37">
        <v>100</v>
      </c>
      <c r="AN37">
        <v>238</v>
      </c>
      <c r="AQ37">
        <v>994.40000000000009</v>
      </c>
      <c r="AS37">
        <v>18</v>
      </c>
      <c r="AT37">
        <v>360</v>
      </c>
      <c r="AU37">
        <v>360</v>
      </c>
      <c r="AV37">
        <v>634.40000000000009</v>
      </c>
    </row>
    <row r="38" spans="1:48">
      <c r="A38" t="s">
        <v>45</v>
      </c>
      <c r="B38" t="s">
        <v>138</v>
      </c>
      <c r="C38">
        <v>40</v>
      </c>
      <c r="D38" t="s">
        <v>139</v>
      </c>
      <c r="Q38">
        <v>27</v>
      </c>
      <c r="R38">
        <v>97</v>
      </c>
      <c r="S38">
        <v>124</v>
      </c>
      <c r="T38">
        <v>4</v>
      </c>
      <c r="V38">
        <v>4</v>
      </c>
      <c r="W38">
        <v>14</v>
      </c>
      <c r="X38">
        <v>36</v>
      </c>
      <c r="Y38">
        <v>50</v>
      </c>
      <c r="Z38">
        <v>8</v>
      </c>
      <c r="AA38">
        <v>133</v>
      </c>
      <c r="AB38">
        <v>141</v>
      </c>
      <c r="AD38">
        <v>37</v>
      </c>
      <c r="AE38">
        <v>37</v>
      </c>
      <c r="AF38">
        <v>5</v>
      </c>
      <c r="AG38">
        <v>45</v>
      </c>
      <c r="AH38">
        <v>50</v>
      </c>
      <c r="AL38">
        <v>18</v>
      </c>
      <c r="AM38">
        <v>20</v>
      </c>
      <c r="AN38">
        <v>38</v>
      </c>
      <c r="AQ38">
        <v>355.20000000000005</v>
      </c>
      <c r="AS38">
        <v>17</v>
      </c>
      <c r="AT38">
        <v>340</v>
      </c>
      <c r="AU38">
        <v>340</v>
      </c>
      <c r="AV38">
        <v>15.200000000000045</v>
      </c>
    </row>
    <row r="39" spans="1:48">
      <c r="A39" t="s">
        <v>46</v>
      </c>
      <c r="B39" t="s">
        <v>140</v>
      </c>
      <c r="C39">
        <v>103</v>
      </c>
      <c r="D39" t="s">
        <v>141</v>
      </c>
      <c r="E39">
        <v>3</v>
      </c>
      <c r="G39">
        <v>3</v>
      </c>
      <c r="Q39">
        <v>117</v>
      </c>
      <c r="R39">
        <v>233</v>
      </c>
      <c r="S39">
        <v>350</v>
      </c>
      <c r="T39">
        <v>5</v>
      </c>
      <c r="V39">
        <v>5</v>
      </c>
      <c r="W39">
        <v>9</v>
      </c>
      <c r="X39">
        <v>51</v>
      </c>
      <c r="Y39">
        <v>60</v>
      </c>
      <c r="Z39">
        <v>31</v>
      </c>
      <c r="AA39">
        <v>49</v>
      </c>
      <c r="AB39">
        <v>80</v>
      </c>
      <c r="AC39">
        <v>21</v>
      </c>
      <c r="AD39">
        <v>121</v>
      </c>
      <c r="AE39">
        <v>142</v>
      </c>
      <c r="AF39">
        <v>7</v>
      </c>
      <c r="AG39">
        <v>18</v>
      </c>
      <c r="AH39">
        <v>25</v>
      </c>
      <c r="AI39">
        <v>12</v>
      </c>
      <c r="AJ39">
        <v>315</v>
      </c>
      <c r="AK39">
        <v>327</v>
      </c>
      <c r="AL39">
        <v>5</v>
      </c>
      <c r="AM39">
        <v>25</v>
      </c>
      <c r="AN39">
        <v>30</v>
      </c>
      <c r="AQ39">
        <v>817.6</v>
      </c>
      <c r="AS39">
        <v>18</v>
      </c>
      <c r="AT39">
        <v>360</v>
      </c>
      <c r="AU39">
        <v>360</v>
      </c>
      <c r="AV39">
        <v>457.6</v>
      </c>
    </row>
    <row r="40" spans="1:48">
      <c r="A40" t="s">
        <v>47</v>
      </c>
      <c r="B40" t="s">
        <v>142</v>
      </c>
      <c r="C40">
        <v>36</v>
      </c>
      <c r="D40" t="s">
        <v>143</v>
      </c>
      <c r="Q40">
        <v>1</v>
      </c>
      <c r="R40">
        <v>82</v>
      </c>
      <c r="S40">
        <v>83</v>
      </c>
      <c r="U40">
        <v>16</v>
      </c>
      <c r="V40">
        <v>16</v>
      </c>
      <c r="W40">
        <v>27</v>
      </c>
      <c r="X40">
        <v>12</v>
      </c>
      <c r="Y40">
        <v>39</v>
      </c>
      <c r="Z40">
        <v>125</v>
      </c>
      <c r="AA40">
        <v>213</v>
      </c>
      <c r="AB40">
        <v>338</v>
      </c>
      <c r="AC40">
        <v>3</v>
      </c>
      <c r="AD40">
        <v>1</v>
      </c>
      <c r="AE40">
        <v>4</v>
      </c>
      <c r="AF40">
        <v>2</v>
      </c>
      <c r="AG40">
        <v>158</v>
      </c>
      <c r="AH40">
        <v>160</v>
      </c>
      <c r="AI40">
        <v>4</v>
      </c>
      <c r="AJ40">
        <v>83</v>
      </c>
      <c r="AK40">
        <v>87</v>
      </c>
      <c r="AL40">
        <v>6</v>
      </c>
      <c r="AM40">
        <v>346</v>
      </c>
      <c r="AN40">
        <v>352</v>
      </c>
      <c r="AQ40">
        <v>863.2</v>
      </c>
      <c r="AS40">
        <v>18</v>
      </c>
      <c r="AT40">
        <v>360</v>
      </c>
      <c r="AU40">
        <v>360</v>
      </c>
      <c r="AV40">
        <v>503.20000000000005</v>
      </c>
    </row>
    <row r="41" spans="1:48">
      <c r="A41" t="s">
        <v>48</v>
      </c>
      <c r="B41" t="s">
        <v>144</v>
      </c>
      <c r="C41">
        <v>24</v>
      </c>
      <c r="D41" t="s">
        <v>145</v>
      </c>
      <c r="K41">
        <v>6</v>
      </c>
      <c r="L41">
        <v>44</v>
      </c>
      <c r="M41">
        <v>50</v>
      </c>
      <c r="Q41">
        <v>279</v>
      </c>
      <c r="R41">
        <v>172</v>
      </c>
      <c r="S41">
        <v>451</v>
      </c>
      <c r="T41">
        <v>5</v>
      </c>
      <c r="U41">
        <v>23</v>
      </c>
      <c r="V41">
        <v>28</v>
      </c>
      <c r="W41">
        <v>7</v>
      </c>
      <c r="X41">
        <v>193</v>
      </c>
      <c r="Y41">
        <v>200</v>
      </c>
      <c r="Z41">
        <v>4</v>
      </c>
      <c r="AA41">
        <v>469</v>
      </c>
      <c r="AB41">
        <v>473</v>
      </c>
      <c r="AC41">
        <v>16</v>
      </c>
      <c r="AD41">
        <v>60</v>
      </c>
      <c r="AE41">
        <v>76</v>
      </c>
      <c r="AF41">
        <v>6</v>
      </c>
      <c r="AG41">
        <v>239</v>
      </c>
      <c r="AH41">
        <v>245</v>
      </c>
      <c r="AI41">
        <v>22</v>
      </c>
      <c r="AJ41">
        <v>244</v>
      </c>
      <c r="AK41">
        <v>266</v>
      </c>
      <c r="AL41">
        <v>21</v>
      </c>
      <c r="AM41">
        <v>287</v>
      </c>
      <c r="AN41">
        <v>308</v>
      </c>
      <c r="AQ41">
        <v>1677.6000000000001</v>
      </c>
      <c r="AS41">
        <v>17</v>
      </c>
      <c r="AT41">
        <v>340</v>
      </c>
      <c r="AU41">
        <v>340</v>
      </c>
      <c r="AV41">
        <v>1337.6000000000001</v>
      </c>
    </row>
    <row r="42" spans="1:48">
      <c r="A42" t="s">
        <v>146</v>
      </c>
      <c r="B42" t="s">
        <v>147</v>
      </c>
      <c r="C42">
        <v>109</v>
      </c>
      <c r="D42" t="s">
        <v>148</v>
      </c>
      <c r="E42">
        <v>1</v>
      </c>
      <c r="G42">
        <v>1</v>
      </c>
      <c r="K42">
        <v>1</v>
      </c>
      <c r="L42">
        <v>142</v>
      </c>
      <c r="M42">
        <v>143</v>
      </c>
      <c r="R42">
        <v>93</v>
      </c>
      <c r="S42">
        <v>93</v>
      </c>
      <c r="W42">
        <v>77</v>
      </c>
      <c r="X42">
        <v>72</v>
      </c>
      <c r="Y42">
        <v>149</v>
      </c>
      <c r="AC42">
        <v>8</v>
      </c>
      <c r="AD42">
        <v>91</v>
      </c>
      <c r="AE42">
        <v>99</v>
      </c>
      <c r="AI42">
        <v>3</v>
      </c>
      <c r="AJ42">
        <v>74</v>
      </c>
      <c r="AK42">
        <v>77</v>
      </c>
      <c r="AQ42">
        <v>449.6</v>
      </c>
      <c r="AS42">
        <v>19</v>
      </c>
      <c r="AT42">
        <v>380</v>
      </c>
      <c r="AU42">
        <v>380</v>
      </c>
      <c r="AV42">
        <v>69.600000000000023</v>
      </c>
    </row>
    <row r="43" spans="1:48">
      <c r="A43" t="s">
        <v>49</v>
      </c>
      <c r="B43" t="s">
        <v>149</v>
      </c>
      <c r="C43">
        <v>48</v>
      </c>
      <c r="D43" t="s">
        <v>150</v>
      </c>
      <c r="T43">
        <v>2</v>
      </c>
      <c r="V43">
        <v>2</v>
      </c>
      <c r="W43">
        <v>6</v>
      </c>
      <c r="X43">
        <v>31</v>
      </c>
      <c r="Y43">
        <v>37</v>
      </c>
      <c r="AA43">
        <v>33</v>
      </c>
      <c r="AB43">
        <v>33</v>
      </c>
      <c r="AF43">
        <v>25</v>
      </c>
      <c r="AG43">
        <v>193</v>
      </c>
      <c r="AH43">
        <v>218</v>
      </c>
      <c r="AI43">
        <v>47</v>
      </c>
      <c r="AK43">
        <v>47</v>
      </c>
      <c r="AL43">
        <v>30</v>
      </c>
      <c r="AM43">
        <v>70</v>
      </c>
      <c r="AN43">
        <v>100</v>
      </c>
      <c r="AQ43">
        <v>349.6</v>
      </c>
      <c r="AS43">
        <v>22</v>
      </c>
      <c r="AT43">
        <v>440</v>
      </c>
      <c r="AU43">
        <v>349.6</v>
      </c>
      <c r="AV43">
        <v>0</v>
      </c>
    </row>
    <row r="44" spans="1:48">
      <c r="A44" t="s">
        <v>50</v>
      </c>
      <c r="B44" t="s">
        <v>151</v>
      </c>
      <c r="C44">
        <v>51</v>
      </c>
      <c r="D44" t="s">
        <v>152</v>
      </c>
      <c r="O44">
        <v>6</v>
      </c>
      <c r="P44">
        <v>6</v>
      </c>
      <c r="Q44">
        <v>3</v>
      </c>
      <c r="R44">
        <v>86</v>
      </c>
      <c r="S44">
        <v>89</v>
      </c>
      <c r="T44">
        <v>1</v>
      </c>
      <c r="U44">
        <v>5</v>
      </c>
      <c r="V44">
        <v>6</v>
      </c>
      <c r="W44">
        <v>1</v>
      </c>
      <c r="Y44">
        <v>1</v>
      </c>
      <c r="Z44">
        <v>4</v>
      </c>
      <c r="AA44">
        <v>23</v>
      </c>
      <c r="AB44">
        <v>27</v>
      </c>
      <c r="AF44">
        <v>1</v>
      </c>
      <c r="AG44">
        <v>27</v>
      </c>
      <c r="AH44">
        <v>28</v>
      </c>
      <c r="AI44">
        <v>4</v>
      </c>
      <c r="AJ44">
        <v>2</v>
      </c>
      <c r="AK44">
        <v>6</v>
      </c>
      <c r="AL44">
        <v>13</v>
      </c>
      <c r="AM44">
        <v>18</v>
      </c>
      <c r="AN44">
        <v>31</v>
      </c>
      <c r="AQ44">
        <v>155.20000000000002</v>
      </c>
      <c r="AS44">
        <v>20</v>
      </c>
      <c r="AT44">
        <v>400</v>
      </c>
      <c r="AU44">
        <v>155.20000000000002</v>
      </c>
      <c r="AV44">
        <v>0</v>
      </c>
    </row>
    <row r="45" spans="1:48">
      <c r="A45" t="s">
        <v>51</v>
      </c>
      <c r="B45" t="s">
        <v>153</v>
      </c>
      <c r="C45">
        <v>49</v>
      </c>
      <c r="D45" t="s">
        <v>154</v>
      </c>
      <c r="K45">
        <v>2</v>
      </c>
      <c r="L45">
        <v>196</v>
      </c>
      <c r="M45">
        <v>198</v>
      </c>
      <c r="N45">
        <v>15</v>
      </c>
      <c r="O45">
        <v>46</v>
      </c>
      <c r="P45">
        <v>61</v>
      </c>
      <c r="Q45">
        <v>17</v>
      </c>
      <c r="R45">
        <v>130</v>
      </c>
      <c r="S45">
        <v>147</v>
      </c>
      <c r="W45">
        <v>8</v>
      </c>
      <c r="X45">
        <v>32</v>
      </c>
      <c r="Y45">
        <v>40</v>
      </c>
      <c r="AC45">
        <v>6</v>
      </c>
      <c r="AD45">
        <v>19</v>
      </c>
      <c r="AE45">
        <v>25</v>
      </c>
      <c r="AI45">
        <v>5</v>
      </c>
      <c r="AJ45">
        <v>105</v>
      </c>
      <c r="AK45">
        <v>110</v>
      </c>
      <c r="AL45">
        <v>30</v>
      </c>
      <c r="AM45">
        <v>56</v>
      </c>
      <c r="AN45">
        <v>86</v>
      </c>
      <c r="AQ45">
        <v>533.6</v>
      </c>
      <c r="AS45">
        <v>20</v>
      </c>
      <c r="AT45">
        <v>400</v>
      </c>
      <c r="AU45">
        <v>400</v>
      </c>
      <c r="AV45">
        <v>133.60000000000002</v>
      </c>
    </row>
    <row r="46" spans="1:48">
      <c r="A46" t="s">
        <v>52</v>
      </c>
      <c r="B46" t="s">
        <v>155</v>
      </c>
      <c r="C46">
        <v>45</v>
      </c>
      <c r="D46" t="s">
        <v>156</v>
      </c>
      <c r="N46">
        <v>1</v>
      </c>
      <c r="P46">
        <v>1</v>
      </c>
      <c r="R46">
        <v>28</v>
      </c>
      <c r="S46">
        <v>28</v>
      </c>
      <c r="T46">
        <v>4</v>
      </c>
      <c r="U46">
        <v>77</v>
      </c>
      <c r="V46">
        <v>81</v>
      </c>
      <c r="X46">
        <v>2</v>
      </c>
      <c r="Y46">
        <v>2</v>
      </c>
      <c r="Z46">
        <v>37</v>
      </c>
      <c r="AA46">
        <v>137</v>
      </c>
      <c r="AB46">
        <v>174</v>
      </c>
      <c r="AG46">
        <v>104</v>
      </c>
      <c r="AH46">
        <v>104</v>
      </c>
      <c r="AJ46">
        <v>29</v>
      </c>
      <c r="AK46">
        <v>29</v>
      </c>
      <c r="AL46">
        <v>4</v>
      </c>
      <c r="AM46">
        <v>316</v>
      </c>
      <c r="AN46">
        <v>320</v>
      </c>
      <c r="AQ46">
        <v>591.20000000000005</v>
      </c>
      <c r="AS46">
        <v>17</v>
      </c>
      <c r="AT46">
        <v>340</v>
      </c>
      <c r="AU46">
        <v>340</v>
      </c>
      <c r="AV46">
        <v>251.20000000000005</v>
      </c>
    </row>
    <row r="47" spans="1:48">
      <c r="A47" t="s">
        <v>53</v>
      </c>
      <c r="B47" t="s">
        <v>157</v>
      </c>
      <c r="C47">
        <v>46</v>
      </c>
      <c r="D47" t="s">
        <v>158</v>
      </c>
      <c r="K47">
        <v>6</v>
      </c>
      <c r="M47">
        <v>6</v>
      </c>
      <c r="W47">
        <v>10</v>
      </c>
      <c r="X47">
        <v>46</v>
      </c>
      <c r="Y47">
        <v>56</v>
      </c>
      <c r="Z47">
        <v>12</v>
      </c>
      <c r="AA47">
        <v>66</v>
      </c>
      <c r="AB47">
        <v>78</v>
      </c>
      <c r="AC47">
        <v>3</v>
      </c>
      <c r="AE47">
        <v>3</v>
      </c>
      <c r="AF47">
        <v>5</v>
      </c>
      <c r="AG47">
        <v>31</v>
      </c>
      <c r="AH47">
        <v>36</v>
      </c>
      <c r="AJ47">
        <v>30</v>
      </c>
      <c r="AK47">
        <v>30</v>
      </c>
      <c r="AL47">
        <v>16</v>
      </c>
      <c r="AM47">
        <v>232</v>
      </c>
      <c r="AN47">
        <v>248</v>
      </c>
      <c r="AQ47">
        <v>365.6</v>
      </c>
      <c r="AS47">
        <v>17</v>
      </c>
      <c r="AT47">
        <v>340</v>
      </c>
      <c r="AU47">
        <v>340</v>
      </c>
      <c r="AV47">
        <v>25.600000000000023</v>
      </c>
    </row>
    <row r="48" spans="1:48">
      <c r="A48" t="s">
        <v>54</v>
      </c>
      <c r="B48" t="s">
        <v>159</v>
      </c>
      <c r="C48">
        <v>47</v>
      </c>
      <c r="D48" t="s">
        <v>160</v>
      </c>
      <c r="K48">
        <v>8</v>
      </c>
      <c r="L48">
        <v>12</v>
      </c>
      <c r="M48">
        <v>20</v>
      </c>
      <c r="Q48">
        <v>102</v>
      </c>
      <c r="R48">
        <v>112</v>
      </c>
      <c r="S48">
        <v>214</v>
      </c>
      <c r="T48">
        <v>16</v>
      </c>
      <c r="V48">
        <v>16</v>
      </c>
      <c r="W48">
        <v>99</v>
      </c>
      <c r="X48">
        <v>75</v>
      </c>
      <c r="Y48">
        <v>174</v>
      </c>
      <c r="Z48">
        <v>104</v>
      </c>
      <c r="AA48">
        <v>69</v>
      </c>
      <c r="AB48">
        <v>173</v>
      </c>
      <c r="AC48">
        <v>3</v>
      </c>
      <c r="AE48">
        <v>3</v>
      </c>
      <c r="AF48">
        <v>197</v>
      </c>
      <c r="AG48">
        <v>221</v>
      </c>
      <c r="AH48">
        <v>418</v>
      </c>
      <c r="AI48">
        <v>7</v>
      </c>
      <c r="AJ48">
        <v>28</v>
      </c>
      <c r="AK48">
        <v>35</v>
      </c>
      <c r="AL48">
        <v>100</v>
      </c>
      <c r="AM48">
        <v>109</v>
      </c>
      <c r="AN48">
        <v>209</v>
      </c>
      <c r="AQ48">
        <v>1009.6</v>
      </c>
      <c r="AS48">
        <v>17</v>
      </c>
      <c r="AT48">
        <v>340</v>
      </c>
      <c r="AU48">
        <v>340</v>
      </c>
      <c r="AV48">
        <v>669.6</v>
      </c>
    </row>
    <row r="49" spans="1:48">
      <c r="A49" t="s">
        <v>55</v>
      </c>
      <c r="B49" t="s">
        <v>161</v>
      </c>
      <c r="C49">
        <v>43</v>
      </c>
      <c r="D49" t="s">
        <v>162</v>
      </c>
      <c r="Q49">
        <v>4</v>
      </c>
      <c r="R49">
        <v>122</v>
      </c>
      <c r="S49">
        <v>126</v>
      </c>
      <c r="X49">
        <v>378</v>
      </c>
      <c r="Y49">
        <v>378</v>
      </c>
      <c r="AG49">
        <v>27</v>
      </c>
      <c r="AH49">
        <v>27</v>
      </c>
      <c r="AI49">
        <v>13</v>
      </c>
      <c r="AJ49">
        <v>27</v>
      </c>
      <c r="AK49">
        <v>40</v>
      </c>
      <c r="AQ49">
        <v>456.8</v>
      </c>
      <c r="AS49">
        <v>22</v>
      </c>
      <c r="AT49">
        <v>440</v>
      </c>
      <c r="AU49">
        <v>440</v>
      </c>
      <c r="AV49">
        <v>16.800000000000011</v>
      </c>
    </row>
    <row r="50" spans="1:48">
      <c r="A50" t="s">
        <v>56</v>
      </c>
      <c r="B50" t="s">
        <v>163</v>
      </c>
      <c r="C50">
        <v>50</v>
      </c>
      <c r="D50" t="s">
        <v>164</v>
      </c>
      <c r="K50">
        <v>78</v>
      </c>
      <c r="L50">
        <v>5</v>
      </c>
      <c r="M50">
        <v>83</v>
      </c>
      <c r="Q50">
        <v>511</v>
      </c>
      <c r="R50">
        <v>27</v>
      </c>
      <c r="S50">
        <v>538</v>
      </c>
      <c r="T50">
        <v>3</v>
      </c>
      <c r="U50">
        <v>2</v>
      </c>
      <c r="V50">
        <v>5</v>
      </c>
      <c r="X50">
        <v>78</v>
      </c>
      <c r="Y50">
        <v>78</v>
      </c>
      <c r="Z50">
        <v>20</v>
      </c>
      <c r="AA50">
        <v>4</v>
      </c>
      <c r="AB50">
        <v>24</v>
      </c>
      <c r="AF50">
        <v>3</v>
      </c>
      <c r="AG50">
        <v>13</v>
      </c>
      <c r="AH50">
        <v>16</v>
      </c>
      <c r="AJ50">
        <v>11</v>
      </c>
      <c r="AK50">
        <v>11</v>
      </c>
      <c r="AM50">
        <v>7</v>
      </c>
      <c r="AN50">
        <v>7</v>
      </c>
      <c r="AQ50">
        <v>609.6</v>
      </c>
      <c r="AS50">
        <v>21</v>
      </c>
      <c r="AT50">
        <v>420</v>
      </c>
      <c r="AU50">
        <v>420</v>
      </c>
      <c r="AV50">
        <v>189.60000000000002</v>
      </c>
    </row>
    <row r="51" spans="1:48">
      <c r="A51" t="s">
        <v>165</v>
      </c>
      <c r="B51" t="s">
        <v>166</v>
      </c>
      <c r="AQ51">
        <v>0</v>
      </c>
      <c r="AS51">
        <v>10</v>
      </c>
      <c r="AT51">
        <v>200</v>
      </c>
      <c r="AU51">
        <v>0</v>
      </c>
      <c r="AV51">
        <v>0</v>
      </c>
    </row>
    <row r="52" spans="1:48">
      <c r="A52" t="s">
        <v>165</v>
      </c>
      <c r="B52" t="s">
        <v>167</v>
      </c>
      <c r="C52">
        <v>38</v>
      </c>
      <c r="D52" t="s">
        <v>168</v>
      </c>
      <c r="AC52">
        <v>2</v>
      </c>
      <c r="AE52">
        <v>2</v>
      </c>
      <c r="AI52">
        <v>8</v>
      </c>
      <c r="AJ52">
        <v>2</v>
      </c>
      <c r="AK52">
        <v>10</v>
      </c>
      <c r="AQ52">
        <v>9.6000000000000014</v>
      </c>
      <c r="AS52">
        <v>21</v>
      </c>
      <c r="AT52">
        <v>420</v>
      </c>
      <c r="AU52">
        <v>9.6000000000000014</v>
      </c>
      <c r="AV52">
        <v>0</v>
      </c>
    </row>
    <row r="53" spans="1:48">
      <c r="A53" t="s">
        <v>165</v>
      </c>
      <c r="B53" t="s">
        <v>169</v>
      </c>
      <c r="C53">
        <v>56</v>
      </c>
      <c r="D53" t="s">
        <v>170</v>
      </c>
      <c r="L53">
        <v>19</v>
      </c>
      <c r="M53">
        <v>19</v>
      </c>
      <c r="AQ53">
        <v>15.200000000000001</v>
      </c>
      <c r="AS53">
        <v>20</v>
      </c>
      <c r="AT53">
        <v>400</v>
      </c>
      <c r="AU53">
        <v>15.200000000000001</v>
      </c>
      <c r="AV53">
        <v>0</v>
      </c>
    </row>
    <row r="54" spans="1:48">
      <c r="A54" t="s">
        <v>165</v>
      </c>
      <c r="B54" t="s">
        <v>171</v>
      </c>
      <c r="C54">
        <v>58</v>
      </c>
      <c r="D54" t="s">
        <v>172</v>
      </c>
      <c r="Q54">
        <v>23</v>
      </c>
      <c r="R54">
        <v>19</v>
      </c>
      <c r="S54">
        <v>42</v>
      </c>
      <c r="W54">
        <v>9</v>
      </c>
      <c r="X54">
        <v>45</v>
      </c>
      <c r="Y54">
        <v>54</v>
      </c>
      <c r="AC54">
        <v>2</v>
      </c>
      <c r="AD54">
        <v>45</v>
      </c>
      <c r="AE54">
        <v>47</v>
      </c>
      <c r="AI54">
        <v>12</v>
      </c>
      <c r="AJ54">
        <v>161</v>
      </c>
      <c r="AK54">
        <v>173</v>
      </c>
      <c r="AL54">
        <v>4</v>
      </c>
      <c r="AM54">
        <v>47</v>
      </c>
      <c r="AN54">
        <v>51</v>
      </c>
      <c r="AQ54">
        <v>293.60000000000002</v>
      </c>
      <c r="AS54">
        <v>20</v>
      </c>
      <c r="AT54">
        <v>400</v>
      </c>
      <c r="AU54">
        <v>293.60000000000002</v>
      </c>
      <c r="AV54">
        <v>0</v>
      </c>
    </row>
    <row r="55" spans="1:48">
      <c r="A55" t="s">
        <v>165</v>
      </c>
      <c r="B55" t="s">
        <v>173</v>
      </c>
      <c r="C55">
        <v>59</v>
      </c>
      <c r="D55" t="s">
        <v>174</v>
      </c>
      <c r="Q55">
        <v>12</v>
      </c>
      <c r="R55">
        <v>37</v>
      </c>
      <c r="S55">
        <v>49</v>
      </c>
      <c r="T55">
        <v>1</v>
      </c>
      <c r="V55">
        <v>1</v>
      </c>
      <c r="W55">
        <v>1</v>
      </c>
      <c r="Y55">
        <v>1</v>
      </c>
      <c r="Z55">
        <v>5</v>
      </c>
      <c r="AB55">
        <v>5</v>
      </c>
      <c r="AC55">
        <v>4</v>
      </c>
      <c r="AD55">
        <v>4</v>
      </c>
      <c r="AE55">
        <v>8</v>
      </c>
      <c r="AF55">
        <v>16</v>
      </c>
      <c r="AG55">
        <v>3</v>
      </c>
      <c r="AH55">
        <v>19</v>
      </c>
      <c r="AI55">
        <v>20</v>
      </c>
      <c r="AJ55">
        <v>6</v>
      </c>
      <c r="AK55">
        <v>26</v>
      </c>
      <c r="AL55">
        <v>4</v>
      </c>
      <c r="AM55">
        <v>14</v>
      </c>
      <c r="AN55">
        <v>18</v>
      </c>
      <c r="AQ55">
        <v>101.60000000000001</v>
      </c>
      <c r="AS55">
        <v>20</v>
      </c>
      <c r="AT55">
        <v>400</v>
      </c>
      <c r="AU55">
        <v>101.60000000000001</v>
      </c>
      <c r="AV55">
        <v>0</v>
      </c>
    </row>
    <row r="56" spans="1:48">
      <c r="A56" t="s">
        <v>165</v>
      </c>
      <c r="B56" t="s">
        <v>175</v>
      </c>
      <c r="C56">
        <v>60</v>
      </c>
      <c r="D56" t="s">
        <v>176</v>
      </c>
      <c r="AI56">
        <v>15</v>
      </c>
      <c r="AJ56">
        <v>12</v>
      </c>
      <c r="AK56">
        <v>27</v>
      </c>
      <c r="AQ56">
        <v>21.6</v>
      </c>
      <c r="AR56">
        <v>1724</v>
      </c>
      <c r="AS56">
        <v>21</v>
      </c>
      <c r="AT56">
        <v>420</v>
      </c>
      <c r="AU56">
        <v>21.6</v>
      </c>
      <c r="AV56" t="s">
        <v>177</v>
      </c>
    </row>
    <row r="57" spans="1:48">
      <c r="A57" t="s">
        <v>165</v>
      </c>
      <c r="B57" t="s">
        <v>178</v>
      </c>
      <c r="C57">
        <v>61</v>
      </c>
      <c r="D57" t="s">
        <v>179</v>
      </c>
      <c r="F57">
        <v>42</v>
      </c>
      <c r="G57">
        <v>42</v>
      </c>
      <c r="L57">
        <v>8</v>
      </c>
      <c r="M57">
        <v>8</v>
      </c>
      <c r="Q57">
        <v>27</v>
      </c>
      <c r="R57">
        <v>103</v>
      </c>
      <c r="S57">
        <v>130</v>
      </c>
      <c r="W57">
        <v>9</v>
      </c>
      <c r="Y57">
        <v>9</v>
      </c>
      <c r="AC57">
        <v>14</v>
      </c>
      <c r="AE57">
        <v>14</v>
      </c>
      <c r="AI57">
        <v>117</v>
      </c>
      <c r="AJ57">
        <v>6</v>
      </c>
      <c r="AK57">
        <v>123</v>
      </c>
      <c r="AQ57">
        <v>260.8</v>
      </c>
      <c r="AR57">
        <v>1000</v>
      </c>
      <c r="AS57">
        <v>18</v>
      </c>
      <c r="AT57">
        <v>360</v>
      </c>
      <c r="AU57">
        <v>260.8</v>
      </c>
      <c r="AV57" t="s">
        <v>180</v>
      </c>
    </row>
    <row r="58" spans="1:48">
      <c r="A58" t="s">
        <v>165</v>
      </c>
      <c r="B58" t="s">
        <v>181</v>
      </c>
      <c r="C58">
        <v>62</v>
      </c>
      <c r="D58" t="s">
        <v>182</v>
      </c>
      <c r="Q58">
        <v>9</v>
      </c>
      <c r="R58">
        <v>9</v>
      </c>
      <c r="S58">
        <v>18</v>
      </c>
      <c r="W58">
        <v>12</v>
      </c>
      <c r="X58">
        <v>32</v>
      </c>
      <c r="Y58">
        <v>44</v>
      </c>
      <c r="AC58">
        <v>3</v>
      </c>
      <c r="AD58">
        <v>288</v>
      </c>
      <c r="AE58">
        <v>291</v>
      </c>
      <c r="AJ58">
        <v>8</v>
      </c>
      <c r="AK58">
        <v>8</v>
      </c>
      <c r="AL58">
        <v>2</v>
      </c>
      <c r="AM58">
        <v>57</v>
      </c>
      <c r="AN58">
        <v>59</v>
      </c>
      <c r="AQ58">
        <v>336</v>
      </c>
      <c r="AR58">
        <v>1415</v>
      </c>
      <c r="AS58">
        <v>20</v>
      </c>
      <c r="AT58">
        <v>400</v>
      </c>
      <c r="AU58">
        <v>336</v>
      </c>
      <c r="AV58" t="s">
        <v>183</v>
      </c>
    </row>
    <row r="59" spans="1:48">
      <c r="A59" t="s">
        <v>165</v>
      </c>
      <c r="B59" t="s">
        <v>184</v>
      </c>
      <c r="C59">
        <v>63</v>
      </c>
      <c r="D59" t="s">
        <v>185</v>
      </c>
      <c r="W59">
        <v>220</v>
      </c>
      <c r="Y59">
        <v>220</v>
      </c>
      <c r="AC59">
        <v>51</v>
      </c>
      <c r="AE59">
        <v>51</v>
      </c>
      <c r="AI59">
        <v>19</v>
      </c>
      <c r="AJ59">
        <v>103</v>
      </c>
      <c r="AK59">
        <v>122</v>
      </c>
      <c r="AQ59">
        <v>314.40000000000003</v>
      </c>
      <c r="AR59">
        <v>1544</v>
      </c>
      <c r="AS59">
        <v>20</v>
      </c>
      <c r="AT59">
        <v>400</v>
      </c>
      <c r="AU59">
        <v>314.40000000000003</v>
      </c>
      <c r="AV59" t="s">
        <v>186</v>
      </c>
    </row>
    <row r="60" spans="1:48">
      <c r="A60" t="s">
        <v>165</v>
      </c>
      <c r="B60" t="s">
        <v>187</v>
      </c>
      <c r="C60">
        <v>65</v>
      </c>
      <c r="D60" t="s">
        <v>188</v>
      </c>
      <c r="Q60">
        <v>110</v>
      </c>
      <c r="S60">
        <v>110</v>
      </c>
      <c r="X60">
        <v>40</v>
      </c>
      <c r="Y60">
        <v>40</v>
      </c>
      <c r="AC60">
        <v>21</v>
      </c>
      <c r="AE60">
        <v>21</v>
      </c>
      <c r="AI60">
        <v>269</v>
      </c>
      <c r="AK60">
        <v>269</v>
      </c>
      <c r="AL60">
        <v>1</v>
      </c>
      <c r="AN60">
        <v>1</v>
      </c>
      <c r="AQ60">
        <v>352.8</v>
      </c>
      <c r="AS60">
        <v>16</v>
      </c>
      <c r="AT60">
        <v>320</v>
      </c>
      <c r="AU60">
        <v>320</v>
      </c>
      <c r="AV60">
        <v>32.800000000000011</v>
      </c>
    </row>
    <row r="61" spans="1:48">
      <c r="A61" t="s">
        <v>165</v>
      </c>
      <c r="B61" t="s">
        <v>189</v>
      </c>
      <c r="C61">
        <v>73</v>
      </c>
      <c r="D61" t="s">
        <v>190</v>
      </c>
      <c r="K61">
        <v>3</v>
      </c>
      <c r="L61">
        <v>52</v>
      </c>
      <c r="M61">
        <v>55</v>
      </c>
      <c r="R61">
        <v>28</v>
      </c>
      <c r="S61">
        <v>28</v>
      </c>
      <c r="W61">
        <v>24</v>
      </c>
      <c r="X61">
        <v>61</v>
      </c>
      <c r="Y61">
        <v>85</v>
      </c>
      <c r="Z61">
        <v>12</v>
      </c>
      <c r="AA61">
        <v>376</v>
      </c>
      <c r="AB61">
        <v>388</v>
      </c>
      <c r="AQ61">
        <v>444.8</v>
      </c>
      <c r="AS61">
        <v>18</v>
      </c>
      <c r="AT61">
        <v>360</v>
      </c>
      <c r="AU61">
        <v>360</v>
      </c>
      <c r="AV61">
        <v>84.800000000000011</v>
      </c>
    </row>
    <row r="62" spans="1:48">
      <c r="A62" t="s">
        <v>165</v>
      </c>
      <c r="B62" t="s">
        <v>191</v>
      </c>
      <c r="C62">
        <v>108</v>
      </c>
      <c r="D62" t="s">
        <v>192</v>
      </c>
      <c r="Q62">
        <v>12</v>
      </c>
      <c r="R62">
        <v>199</v>
      </c>
      <c r="S62">
        <v>211</v>
      </c>
      <c r="W62">
        <v>4</v>
      </c>
      <c r="X62">
        <v>15</v>
      </c>
      <c r="Y62">
        <v>19</v>
      </c>
      <c r="AD62">
        <v>52</v>
      </c>
      <c r="AE62">
        <v>52</v>
      </c>
      <c r="AG62">
        <v>145</v>
      </c>
      <c r="AH62">
        <v>145</v>
      </c>
      <c r="AI62">
        <v>14</v>
      </c>
      <c r="AJ62">
        <v>107</v>
      </c>
      <c r="AK62">
        <v>121</v>
      </c>
      <c r="AL62">
        <v>94</v>
      </c>
      <c r="AM62">
        <v>56</v>
      </c>
      <c r="AN62">
        <v>150</v>
      </c>
      <c r="AQ62">
        <v>558.4</v>
      </c>
      <c r="AS62">
        <v>20</v>
      </c>
      <c r="AT62">
        <v>400</v>
      </c>
      <c r="AU62">
        <v>400</v>
      </c>
      <c r="AV62">
        <v>158.39999999999998</v>
      </c>
    </row>
    <row r="63" spans="1:48">
      <c r="A63" t="s">
        <v>165</v>
      </c>
      <c r="B63" t="s">
        <v>193</v>
      </c>
      <c r="C63">
        <v>105</v>
      </c>
      <c r="D63" t="s">
        <v>194</v>
      </c>
      <c r="AC63">
        <v>31</v>
      </c>
      <c r="AE63">
        <v>31</v>
      </c>
      <c r="AI63">
        <v>32</v>
      </c>
      <c r="AK63">
        <v>32</v>
      </c>
      <c r="AL63">
        <v>57</v>
      </c>
      <c r="AM63">
        <v>5</v>
      </c>
      <c r="AN63">
        <v>62</v>
      </c>
      <c r="AQ63">
        <v>100</v>
      </c>
      <c r="AS63">
        <v>18</v>
      </c>
      <c r="AT63">
        <v>360</v>
      </c>
      <c r="AU63">
        <v>100</v>
      </c>
      <c r="AV63">
        <v>0</v>
      </c>
    </row>
    <row r="64" spans="1:48">
      <c r="A64" t="s">
        <v>165</v>
      </c>
      <c r="B64" t="s">
        <v>195</v>
      </c>
      <c r="C64">
        <v>106</v>
      </c>
      <c r="D64" t="s">
        <v>196</v>
      </c>
      <c r="AQ64">
        <v>0</v>
      </c>
      <c r="AS64">
        <v>18</v>
      </c>
      <c r="AT64">
        <v>360</v>
      </c>
      <c r="AU64">
        <v>0</v>
      </c>
      <c r="AV64">
        <v>0</v>
      </c>
    </row>
    <row r="65" spans="1:48">
      <c r="A65" t="s">
        <v>165</v>
      </c>
      <c r="B65" t="s">
        <v>197</v>
      </c>
      <c r="AQ65">
        <v>0</v>
      </c>
      <c r="AS65">
        <v>22</v>
      </c>
      <c r="AT65">
        <v>440</v>
      </c>
      <c r="AU65">
        <v>0</v>
      </c>
      <c r="AV65">
        <v>0</v>
      </c>
    </row>
    <row r="66" spans="1:48">
      <c r="A66" t="s">
        <v>165</v>
      </c>
      <c r="B66" t="s">
        <v>198</v>
      </c>
      <c r="AQ66">
        <v>0</v>
      </c>
      <c r="AS66">
        <v>21</v>
      </c>
      <c r="AT66">
        <v>420</v>
      </c>
      <c r="AU66">
        <v>0</v>
      </c>
      <c r="AV66">
        <v>0</v>
      </c>
    </row>
    <row r="67" spans="1:48">
      <c r="A67" t="s">
        <v>199</v>
      </c>
      <c r="B67" t="s">
        <v>200</v>
      </c>
      <c r="C67">
        <v>119</v>
      </c>
      <c r="D67" t="s">
        <v>201</v>
      </c>
      <c r="W67">
        <v>21</v>
      </c>
      <c r="Y67">
        <v>21</v>
      </c>
      <c r="AC67">
        <v>1</v>
      </c>
      <c r="AE67">
        <v>1</v>
      </c>
      <c r="AI67">
        <v>137</v>
      </c>
      <c r="AJ67">
        <v>1</v>
      </c>
      <c r="AK67">
        <v>138</v>
      </c>
      <c r="AQ67">
        <v>128</v>
      </c>
      <c r="AT67">
        <v>0</v>
      </c>
      <c r="AU67">
        <v>0</v>
      </c>
      <c r="AV67">
        <v>128</v>
      </c>
    </row>
    <row r="68" spans="1:48">
      <c r="A68" t="s">
        <v>199</v>
      </c>
      <c r="B68" t="s">
        <v>202</v>
      </c>
      <c r="C68">
        <v>76</v>
      </c>
      <c r="D68" t="s">
        <v>203</v>
      </c>
      <c r="E68">
        <v>37</v>
      </c>
      <c r="F68">
        <v>8</v>
      </c>
      <c r="G68">
        <v>45</v>
      </c>
      <c r="K68">
        <v>59</v>
      </c>
      <c r="M68">
        <v>59</v>
      </c>
      <c r="Q68">
        <v>67</v>
      </c>
      <c r="R68">
        <v>19</v>
      </c>
      <c r="S68">
        <v>86</v>
      </c>
      <c r="W68">
        <v>52</v>
      </c>
      <c r="X68">
        <v>3</v>
      </c>
      <c r="Y68">
        <v>55</v>
      </c>
      <c r="AC68">
        <v>69</v>
      </c>
      <c r="AD68">
        <v>1</v>
      </c>
      <c r="AE68">
        <v>70</v>
      </c>
      <c r="AI68">
        <v>19</v>
      </c>
      <c r="AJ68">
        <v>17</v>
      </c>
      <c r="AK68">
        <v>36</v>
      </c>
      <c r="AQ68">
        <v>280.8</v>
      </c>
      <c r="AT68">
        <v>0</v>
      </c>
      <c r="AU68">
        <v>0</v>
      </c>
      <c r="AV68">
        <v>280.8</v>
      </c>
    </row>
    <row r="69" spans="1:48">
      <c r="A69" t="s">
        <v>199</v>
      </c>
      <c r="B69" t="s">
        <v>204</v>
      </c>
      <c r="AQ69">
        <v>0</v>
      </c>
      <c r="AT69">
        <v>0</v>
      </c>
      <c r="AU69">
        <v>0</v>
      </c>
      <c r="AV69"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3"/>
  <sheetViews>
    <sheetView tabSelected="1" workbookViewId="0">
      <selection activeCell="G6" sqref="G6"/>
    </sheetView>
  </sheetViews>
  <sheetFormatPr defaultRowHeight="16.5"/>
  <cols>
    <col min="1" max="1" width="12.75" style="1" bestFit="1" customWidth="1"/>
    <col min="2" max="2" width="7.5" style="1" bestFit="1" customWidth="1"/>
    <col min="3" max="3" width="10.25" customWidth="1"/>
  </cols>
  <sheetData>
    <row r="1" spans="1:4">
      <c r="A1" s="29" t="s">
        <v>216</v>
      </c>
      <c r="B1" s="29" t="s">
        <v>206</v>
      </c>
      <c r="C1" t="s">
        <v>371</v>
      </c>
      <c r="D1" s="31">
        <v>1</v>
      </c>
    </row>
    <row r="2" spans="1:4">
      <c r="A2" s="30"/>
      <c r="B2" s="30"/>
      <c r="D2" s="31"/>
    </row>
    <row r="3" spans="1:4">
      <c r="A3" s="30"/>
      <c r="B3" s="30"/>
      <c r="D3" s="31"/>
    </row>
    <row r="4" spans="1:4">
      <c r="A4" s="23" t="s">
        <v>12</v>
      </c>
      <c r="B4" s="23" t="s">
        <v>221</v>
      </c>
      <c r="C4">
        <v>0</v>
      </c>
      <c r="D4">
        <f>ROUND(C4,0)</f>
        <v>0</v>
      </c>
    </row>
    <row r="5" spans="1:4">
      <c r="A5" s="23" t="s">
        <v>13</v>
      </c>
      <c r="B5" s="23" t="s">
        <v>223</v>
      </c>
      <c r="C5">
        <v>667.2</v>
      </c>
      <c r="D5">
        <f t="shared" ref="D5:D68" si="0">ROUND(C5,0)</f>
        <v>667</v>
      </c>
    </row>
    <row r="6" spans="1:4">
      <c r="A6" s="23" t="s">
        <v>14</v>
      </c>
      <c r="B6" s="23" t="s">
        <v>225</v>
      </c>
      <c r="C6">
        <v>536</v>
      </c>
      <c r="D6">
        <f t="shared" si="0"/>
        <v>536</v>
      </c>
    </row>
    <row r="7" spans="1:4">
      <c r="A7" s="23" t="s">
        <v>15</v>
      </c>
      <c r="B7" s="23" t="s">
        <v>227</v>
      </c>
      <c r="C7">
        <v>323.20000000000005</v>
      </c>
      <c r="D7">
        <f t="shared" si="0"/>
        <v>323</v>
      </c>
    </row>
    <row r="8" spans="1:4">
      <c r="A8" s="23" t="s">
        <v>16</v>
      </c>
      <c r="B8" s="23" t="s">
        <v>229</v>
      </c>
      <c r="C8">
        <v>0</v>
      </c>
      <c r="D8">
        <f t="shared" si="0"/>
        <v>0</v>
      </c>
    </row>
    <row r="9" spans="1:4">
      <c r="A9" s="23" t="s">
        <v>17</v>
      </c>
      <c r="B9" s="23" t="s">
        <v>231</v>
      </c>
      <c r="C9">
        <v>755.2</v>
      </c>
      <c r="D9">
        <f t="shared" si="0"/>
        <v>755</v>
      </c>
    </row>
    <row r="10" spans="1:4">
      <c r="A10" s="23" t="s">
        <v>18</v>
      </c>
      <c r="B10" s="23" t="s">
        <v>233</v>
      </c>
      <c r="C10">
        <v>402.40000000000009</v>
      </c>
      <c r="D10">
        <f t="shared" si="0"/>
        <v>402</v>
      </c>
    </row>
    <row r="11" spans="1:4">
      <c r="A11" s="23" t="s">
        <v>19</v>
      </c>
      <c r="B11" s="23" t="s">
        <v>235</v>
      </c>
      <c r="C11">
        <v>918.40000000000009</v>
      </c>
      <c r="D11">
        <f t="shared" si="0"/>
        <v>918</v>
      </c>
    </row>
    <row r="12" spans="1:4">
      <c r="A12" s="23" t="s">
        <v>237</v>
      </c>
      <c r="B12" s="23" t="s">
        <v>238</v>
      </c>
      <c r="C12">
        <v>136</v>
      </c>
      <c r="D12">
        <f t="shared" si="0"/>
        <v>136</v>
      </c>
    </row>
    <row r="13" spans="1:4">
      <c r="A13" s="23" t="s">
        <v>20</v>
      </c>
      <c r="B13" s="23" t="s">
        <v>240</v>
      </c>
      <c r="C13">
        <v>106.40000000000003</v>
      </c>
      <c r="D13">
        <f t="shared" si="0"/>
        <v>106</v>
      </c>
    </row>
    <row r="14" spans="1:4">
      <c r="A14" s="23" t="s">
        <v>21</v>
      </c>
      <c r="B14" s="23" t="s">
        <v>242</v>
      </c>
      <c r="C14">
        <v>0</v>
      </c>
      <c r="D14">
        <f t="shared" si="0"/>
        <v>0</v>
      </c>
    </row>
    <row r="15" spans="1:4">
      <c r="A15" s="23" t="s">
        <v>22</v>
      </c>
      <c r="B15" s="23" t="s">
        <v>244</v>
      </c>
      <c r="C15">
        <v>516.80000000000007</v>
      </c>
      <c r="D15">
        <f t="shared" si="0"/>
        <v>517</v>
      </c>
    </row>
    <row r="16" spans="1:4">
      <c r="A16" s="23" t="s">
        <v>23</v>
      </c>
      <c r="B16" s="23" t="s">
        <v>246</v>
      </c>
      <c r="C16">
        <v>388</v>
      </c>
      <c r="D16">
        <f t="shared" si="0"/>
        <v>388</v>
      </c>
    </row>
    <row r="17" spans="1:4">
      <c r="A17" s="23" t="s">
        <v>24</v>
      </c>
      <c r="B17" s="23" t="s">
        <v>248</v>
      </c>
      <c r="C17">
        <v>0</v>
      </c>
      <c r="D17">
        <f t="shared" si="0"/>
        <v>0</v>
      </c>
    </row>
    <row r="18" spans="1:4">
      <c r="A18" s="23" t="s">
        <v>25</v>
      </c>
      <c r="B18" s="23" t="s">
        <v>250</v>
      </c>
      <c r="C18">
        <v>0</v>
      </c>
      <c r="D18">
        <f t="shared" si="0"/>
        <v>0</v>
      </c>
    </row>
    <row r="19" spans="1:4">
      <c r="A19" s="23" t="s">
        <v>26</v>
      </c>
      <c r="B19" s="23" t="s">
        <v>252</v>
      </c>
      <c r="C19">
        <v>368.80000000000007</v>
      </c>
      <c r="D19">
        <f t="shared" si="0"/>
        <v>369</v>
      </c>
    </row>
    <row r="20" spans="1:4">
      <c r="A20" s="23" t="s">
        <v>254</v>
      </c>
      <c r="B20" s="23" t="s">
        <v>255</v>
      </c>
      <c r="C20">
        <v>493.6</v>
      </c>
      <c r="D20">
        <f t="shared" si="0"/>
        <v>494</v>
      </c>
    </row>
    <row r="21" spans="1:4">
      <c r="A21" s="23" t="s">
        <v>27</v>
      </c>
      <c r="B21" s="23" t="s">
        <v>257</v>
      </c>
      <c r="C21">
        <v>468.80000000000007</v>
      </c>
      <c r="D21">
        <f t="shared" si="0"/>
        <v>469</v>
      </c>
    </row>
    <row r="22" spans="1:4">
      <c r="A22" s="23" t="s">
        <v>28</v>
      </c>
      <c r="B22" s="23" t="s">
        <v>259</v>
      </c>
      <c r="C22">
        <v>493.6</v>
      </c>
      <c r="D22">
        <f t="shared" si="0"/>
        <v>494</v>
      </c>
    </row>
    <row r="23" spans="1:4">
      <c r="A23" s="23" t="s">
        <v>29</v>
      </c>
      <c r="B23" s="23" t="s">
        <v>261</v>
      </c>
      <c r="C23">
        <v>284</v>
      </c>
      <c r="D23">
        <f t="shared" si="0"/>
        <v>284</v>
      </c>
    </row>
    <row r="24" spans="1:4">
      <c r="A24" s="23" t="s">
        <v>30</v>
      </c>
      <c r="B24" s="23" t="s">
        <v>263</v>
      </c>
      <c r="C24">
        <v>353.6</v>
      </c>
      <c r="D24">
        <f t="shared" si="0"/>
        <v>354</v>
      </c>
    </row>
    <row r="25" spans="1:4">
      <c r="A25" s="23" t="s">
        <v>31</v>
      </c>
      <c r="B25" s="23" t="s">
        <v>265</v>
      </c>
      <c r="C25">
        <v>44</v>
      </c>
      <c r="D25">
        <f t="shared" si="0"/>
        <v>44</v>
      </c>
    </row>
    <row r="26" spans="1:4">
      <c r="A26" s="23" t="s">
        <v>32</v>
      </c>
      <c r="B26" s="23" t="s">
        <v>267</v>
      </c>
      <c r="C26">
        <v>377.6</v>
      </c>
      <c r="D26">
        <f t="shared" si="0"/>
        <v>378</v>
      </c>
    </row>
    <row r="27" spans="1:4">
      <c r="A27" s="23" t="s">
        <v>33</v>
      </c>
      <c r="B27" s="23" t="s">
        <v>269</v>
      </c>
      <c r="C27">
        <v>0</v>
      </c>
      <c r="D27">
        <f t="shared" si="0"/>
        <v>0</v>
      </c>
    </row>
    <row r="28" spans="1:4">
      <c r="A28" s="23" t="s">
        <v>271</v>
      </c>
      <c r="B28" s="23" t="s">
        <v>272</v>
      </c>
      <c r="C28" t="s">
        <v>372</v>
      </c>
      <c r="D28">
        <f t="shared" si="0"/>
        <v>150</v>
      </c>
    </row>
    <row r="29" spans="1:4">
      <c r="A29" s="23" t="s">
        <v>34</v>
      </c>
      <c r="B29" s="23" t="s">
        <v>274</v>
      </c>
      <c r="C29" t="s">
        <v>373</v>
      </c>
      <c r="D29" t="e">
        <f t="shared" si="0"/>
        <v>#VALUE!</v>
      </c>
    </row>
    <row r="30" spans="1:4">
      <c r="A30" s="23" t="s">
        <v>35</v>
      </c>
      <c r="B30" s="23" t="s">
        <v>276</v>
      </c>
      <c r="C30" t="s">
        <v>374</v>
      </c>
      <c r="D30" t="e">
        <f t="shared" si="0"/>
        <v>#VALUE!</v>
      </c>
    </row>
    <row r="31" spans="1:4">
      <c r="A31" s="23" t="s">
        <v>36</v>
      </c>
      <c r="B31" s="23" t="s">
        <v>278</v>
      </c>
      <c r="C31" t="s">
        <v>375</v>
      </c>
      <c r="D31" t="e">
        <f t="shared" si="0"/>
        <v>#VALUE!</v>
      </c>
    </row>
    <row r="32" spans="1:4">
      <c r="A32" s="23" t="s">
        <v>37</v>
      </c>
      <c r="B32" s="23" t="s">
        <v>280</v>
      </c>
      <c r="C32">
        <v>107.20000000000005</v>
      </c>
      <c r="D32">
        <f t="shared" si="0"/>
        <v>107</v>
      </c>
    </row>
    <row r="33" spans="1:4">
      <c r="A33" s="23" t="s">
        <v>38</v>
      </c>
      <c r="B33" s="23" t="s">
        <v>282</v>
      </c>
      <c r="C33">
        <v>644</v>
      </c>
      <c r="D33">
        <f t="shared" si="0"/>
        <v>644</v>
      </c>
    </row>
    <row r="34" spans="1:4">
      <c r="A34" s="23" t="s">
        <v>39</v>
      </c>
      <c r="B34" s="23" t="s">
        <v>284</v>
      </c>
      <c r="C34">
        <v>376.80000000000007</v>
      </c>
      <c r="D34">
        <f t="shared" si="0"/>
        <v>377</v>
      </c>
    </row>
    <row r="35" spans="1:4">
      <c r="A35" s="23" t="s">
        <v>40</v>
      </c>
      <c r="B35" s="23" t="s">
        <v>286</v>
      </c>
      <c r="C35">
        <v>0</v>
      </c>
      <c r="D35">
        <f t="shared" si="0"/>
        <v>0</v>
      </c>
    </row>
    <row r="36" spans="1:4">
      <c r="A36" s="23" t="s">
        <v>41</v>
      </c>
      <c r="B36" s="23" t="s">
        <v>288</v>
      </c>
      <c r="C36">
        <v>0</v>
      </c>
      <c r="D36">
        <f t="shared" si="0"/>
        <v>0</v>
      </c>
    </row>
    <row r="37" spans="1:4">
      <c r="A37" s="23" t="s">
        <v>290</v>
      </c>
      <c r="B37" s="23" t="s">
        <v>291</v>
      </c>
      <c r="C37">
        <v>112.80000000000001</v>
      </c>
      <c r="D37">
        <f t="shared" si="0"/>
        <v>113</v>
      </c>
    </row>
    <row r="38" spans="1:4">
      <c r="A38" s="23" t="s">
        <v>42</v>
      </c>
      <c r="B38" s="23" t="s">
        <v>293</v>
      </c>
      <c r="C38">
        <v>200.80000000000007</v>
      </c>
      <c r="D38">
        <f t="shared" si="0"/>
        <v>201</v>
      </c>
    </row>
    <row r="39" spans="1:4">
      <c r="A39" s="23" t="s">
        <v>43</v>
      </c>
      <c r="B39" s="23" t="s">
        <v>295</v>
      </c>
      <c r="C39">
        <v>1659.2</v>
      </c>
      <c r="D39">
        <f t="shared" si="0"/>
        <v>1659</v>
      </c>
    </row>
    <row r="40" spans="1:4">
      <c r="A40" s="23" t="s">
        <v>44</v>
      </c>
      <c r="B40" s="23" t="s">
        <v>297</v>
      </c>
      <c r="C40">
        <v>2064</v>
      </c>
      <c r="D40">
        <f t="shared" si="0"/>
        <v>2064</v>
      </c>
    </row>
    <row r="41" spans="1:4">
      <c r="A41" s="23" t="s">
        <v>45</v>
      </c>
      <c r="B41" s="23" t="s">
        <v>299</v>
      </c>
      <c r="C41">
        <v>175.20000000000005</v>
      </c>
      <c r="D41">
        <f t="shared" si="0"/>
        <v>175</v>
      </c>
    </row>
    <row r="42" spans="1:4">
      <c r="A42" s="23" t="s">
        <v>46</v>
      </c>
      <c r="B42" s="23" t="s">
        <v>301</v>
      </c>
      <c r="C42">
        <v>612.80000000000007</v>
      </c>
      <c r="D42">
        <f t="shared" si="0"/>
        <v>613</v>
      </c>
    </row>
    <row r="43" spans="1:4">
      <c r="A43" s="23" t="s">
        <v>47</v>
      </c>
      <c r="B43" s="23" t="s">
        <v>303</v>
      </c>
      <c r="C43">
        <v>1160.8000000000002</v>
      </c>
      <c r="D43">
        <f t="shared" si="0"/>
        <v>1161</v>
      </c>
    </row>
    <row r="44" spans="1:4">
      <c r="A44" s="23" t="s">
        <v>48</v>
      </c>
      <c r="B44" s="23" t="s">
        <v>305</v>
      </c>
      <c r="C44">
        <v>686.40000000000009</v>
      </c>
      <c r="D44">
        <f t="shared" si="0"/>
        <v>686</v>
      </c>
    </row>
    <row r="45" spans="1:4">
      <c r="A45" s="23" t="s">
        <v>307</v>
      </c>
      <c r="B45" s="23" t="s">
        <v>308</v>
      </c>
      <c r="C45">
        <v>754.40000000000009</v>
      </c>
      <c r="D45">
        <f t="shared" si="0"/>
        <v>754</v>
      </c>
    </row>
    <row r="46" spans="1:4">
      <c r="A46" s="23" t="s">
        <v>49</v>
      </c>
      <c r="B46" s="23" t="s">
        <v>310</v>
      </c>
      <c r="C46">
        <v>289.60000000000002</v>
      </c>
      <c r="D46">
        <f t="shared" si="0"/>
        <v>290</v>
      </c>
    </row>
    <row r="47" spans="1:4">
      <c r="A47" s="23" t="s">
        <v>50</v>
      </c>
      <c r="B47" s="23" t="s">
        <v>312</v>
      </c>
      <c r="C47">
        <v>0</v>
      </c>
      <c r="D47">
        <f t="shared" si="0"/>
        <v>0</v>
      </c>
    </row>
    <row r="48" spans="1:4">
      <c r="A48" s="23" t="s">
        <v>51</v>
      </c>
      <c r="B48" s="23" t="s">
        <v>314</v>
      </c>
      <c r="C48">
        <v>50.400000000000034</v>
      </c>
      <c r="D48">
        <f t="shared" si="0"/>
        <v>50</v>
      </c>
    </row>
    <row r="49" spans="1:4">
      <c r="A49" s="23" t="s">
        <v>52</v>
      </c>
      <c r="B49" s="23" t="s">
        <v>316</v>
      </c>
      <c r="C49">
        <v>387.20000000000005</v>
      </c>
      <c r="D49">
        <f t="shared" si="0"/>
        <v>387</v>
      </c>
    </row>
    <row r="50" spans="1:4">
      <c r="A50" s="23" t="s">
        <v>53</v>
      </c>
      <c r="B50" s="23" t="s">
        <v>318</v>
      </c>
      <c r="C50">
        <v>164</v>
      </c>
      <c r="D50">
        <f t="shared" si="0"/>
        <v>164</v>
      </c>
    </row>
    <row r="51" spans="1:4">
      <c r="A51" s="23" t="s">
        <v>54</v>
      </c>
      <c r="B51" s="23" t="s">
        <v>320</v>
      </c>
      <c r="C51">
        <v>26.400000000000034</v>
      </c>
      <c r="D51">
        <f t="shared" si="0"/>
        <v>26</v>
      </c>
    </row>
    <row r="52" spans="1:4">
      <c r="A52" s="23" t="s">
        <v>55</v>
      </c>
      <c r="B52" s="23" t="s">
        <v>322</v>
      </c>
      <c r="C52">
        <v>276</v>
      </c>
      <c r="D52">
        <f t="shared" si="0"/>
        <v>276</v>
      </c>
    </row>
    <row r="53" spans="1:4">
      <c r="A53" s="23" t="s">
        <v>56</v>
      </c>
      <c r="B53" s="23" t="s">
        <v>324</v>
      </c>
      <c r="C53">
        <v>0</v>
      </c>
      <c r="D53">
        <f t="shared" si="0"/>
        <v>0</v>
      </c>
    </row>
    <row r="54" spans="1:4">
      <c r="A54" s="23" t="s">
        <v>326</v>
      </c>
      <c r="B54" s="13" t="s">
        <v>327</v>
      </c>
      <c r="C54">
        <v>0</v>
      </c>
      <c r="D54">
        <f t="shared" si="0"/>
        <v>0</v>
      </c>
    </row>
    <row r="55" spans="1:4">
      <c r="A55" s="23" t="s">
        <v>326</v>
      </c>
      <c r="B55" s="23" t="s">
        <v>328</v>
      </c>
      <c r="C55">
        <v>0</v>
      </c>
      <c r="D55">
        <f t="shared" si="0"/>
        <v>0</v>
      </c>
    </row>
    <row r="56" spans="1:4">
      <c r="A56" s="23" t="s">
        <v>326</v>
      </c>
      <c r="B56" s="23" t="s">
        <v>330</v>
      </c>
      <c r="C56">
        <v>0</v>
      </c>
      <c r="D56">
        <f t="shared" si="0"/>
        <v>0</v>
      </c>
    </row>
    <row r="57" spans="1:4">
      <c r="A57" s="23" t="s">
        <v>326</v>
      </c>
      <c r="B57" s="23" t="s">
        <v>332</v>
      </c>
      <c r="C57">
        <v>104</v>
      </c>
      <c r="D57">
        <f t="shared" si="0"/>
        <v>104</v>
      </c>
    </row>
    <row r="58" spans="1:4">
      <c r="A58" s="23" t="s">
        <v>326</v>
      </c>
      <c r="B58" s="23" t="s">
        <v>334</v>
      </c>
      <c r="C58">
        <v>0</v>
      </c>
      <c r="D58">
        <f t="shared" si="0"/>
        <v>0</v>
      </c>
    </row>
    <row r="59" spans="1:4">
      <c r="A59" s="23" t="s">
        <v>326</v>
      </c>
      <c r="B59" s="23" t="s">
        <v>336</v>
      </c>
      <c r="C59" t="s">
        <v>177</v>
      </c>
      <c r="D59" t="e">
        <f t="shared" si="0"/>
        <v>#VALUE!</v>
      </c>
    </row>
    <row r="60" spans="1:4">
      <c r="A60" s="23" t="s">
        <v>326</v>
      </c>
      <c r="B60" s="23" t="s">
        <v>339</v>
      </c>
      <c r="C60" t="s">
        <v>376</v>
      </c>
      <c r="D60" t="e">
        <f t="shared" si="0"/>
        <v>#VALUE!</v>
      </c>
    </row>
    <row r="61" spans="1:4">
      <c r="A61" s="23" t="s">
        <v>326</v>
      </c>
      <c r="B61" s="23" t="s">
        <v>341</v>
      </c>
      <c r="C61" t="s">
        <v>377</v>
      </c>
      <c r="D61" t="e">
        <f t="shared" si="0"/>
        <v>#VALUE!</v>
      </c>
    </row>
    <row r="62" spans="1:4">
      <c r="A62" s="23" t="s">
        <v>326</v>
      </c>
      <c r="B62" s="23" t="s">
        <v>343</v>
      </c>
      <c r="C62" t="s">
        <v>186</v>
      </c>
      <c r="D62" t="e">
        <f t="shared" si="0"/>
        <v>#VALUE!</v>
      </c>
    </row>
    <row r="63" spans="1:4">
      <c r="A63" s="23" t="s">
        <v>326</v>
      </c>
      <c r="B63" s="23" t="s">
        <v>346</v>
      </c>
      <c r="C63">
        <v>4</v>
      </c>
      <c r="D63">
        <f t="shared" si="0"/>
        <v>4</v>
      </c>
    </row>
    <row r="64" spans="1:4">
      <c r="A64" s="23" t="s">
        <v>326</v>
      </c>
      <c r="B64" s="23" t="s">
        <v>348</v>
      </c>
      <c r="C64">
        <v>0</v>
      </c>
      <c r="D64">
        <f t="shared" si="0"/>
        <v>0</v>
      </c>
    </row>
    <row r="65" spans="1:4">
      <c r="A65" s="23" t="s">
        <v>326</v>
      </c>
      <c r="B65" s="23" t="s">
        <v>350</v>
      </c>
      <c r="C65">
        <v>36.800000000000011</v>
      </c>
      <c r="D65">
        <f t="shared" si="0"/>
        <v>37</v>
      </c>
    </row>
    <row r="66" spans="1:4">
      <c r="A66" s="23" t="s">
        <v>326</v>
      </c>
      <c r="B66" s="23" t="s">
        <v>352</v>
      </c>
      <c r="C66">
        <v>107.20000000000005</v>
      </c>
      <c r="D66">
        <f t="shared" si="0"/>
        <v>107</v>
      </c>
    </row>
    <row r="67" spans="1:4">
      <c r="A67" s="23" t="s">
        <v>326</v>
      </c>
      <c r="B67" s="23" t="s">
        <v>354</v>
      </c>
      <c r="C67">
        <v>0</v>
      </c>
      <c r="D67">
        <f t="shared" si="0"/>
        <v>0</v>
      </c>
    </row>
    <row r="68" spans="1:4">
      <c r="A68" s="23" t="s">
        <v>326</v>
      </c>
      <c r="B68" s="13" t="s">
        <v>356</v>
      </c>
      <c r="C68">
        <v>0</v>
      </c>
      <c r="D68">
        <f t="shared" si="0"/>
        <v>0</v>
      </c>
    </row>
    <row r="69" spans="1:4">
      <c r="A69" s="23" t="s">
        <v>326</v>
      </c>
      <c r="B69" s="13" t="s">
        <v>357</v>
      </c>
      <c r="C69">
        <v>0</v>
      </c>
      <c r="D69">
        <f t="shared" ref="D69:D73" si="1">ROUND(C69,0)</f>
        <v>0</v>
      </c>
    </row>
    <row r="70" spans="1:4">
      <c r="A70" s="23" t="s">
        <v>358</v>
      </c>
      <c r="B70" s="23" t="s">
        <v>359</v>
      </c>
      <c r="C70">
        <v>0</v>
      </c>
      <c r="D70">
        <f t="shared" si="1"/>
        <v>0</v>
      </c>
    </row>
    <row r="71" spans="1:4">
      <c r="A71" s="23" t="s">
        <v>358</v>
      </c>
      <c r="B71" s="23" t="s">
        <v>361</v>
      </c>
      <c r="C71">
        <v>95.200000000000045</v>
      </c>
      <c r="D71">
        <f t="shared" si="1"/>
        <v>95</v>
      </c>
    </row>
    <row r="72" spans="1:4">
      <c r="A72" s="23" t="s">
        <v>358</v>
      </c>
      <c r="B72" s="23" t="s">
        <v>363</v>
      </c>
      <c r="C72">
        <v>0</v>
      </c>
      <c r="D72">
        <f t="shared" si="1"/>
        <v>0</v>
      </c>
    </row>
    <row r="73" spans="1:4">
      <c r="A73" s="17" t="s">
        <v>364</v>
      </c>
      <c r="B73" s="18"/>
      <c r="C73">
        <v>17728.800000000003</v>
      </c>
      <c r="D73">
        <f t="shared" si="1"/>
        <v>17729</v>
      </c>
    </row>
  </sheetData>
  <mergeCells count="3">
    <mergeCell ref="A1:A3"/>
    <mergeCell ref="B1:B3"/>
    <mergeCell ref="D1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104</vt:lpstr>
      <vt:lpstr>工作表1</vt:lpstr>
      <vt:lpstr>Sheet2</vt:lpstr>
      <vt:lpstr>Sheet3</vt:lpstr>
      <vt:lpstr>'104'!Print_Area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2016-06-24T02:09:48Z</cp:lastPrinted>
  <dcterms:created xsi:type="dcterms:W3CDTF">2015-05-18T01:40:21Z</dcterms:created>
  <dcterms:modified xsi:type="dcterms:W3CDTF">2016-06-27T08:14:58Z</dcterms:modified>
</cp:coreProperties>
</file>