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4訓育\04 課後社團\01 上學期\01 開課公告\"/>
    </mc:Choice>
  </mc:AlternateContent>
  <xr:revisionPtr revIDLastSave="0" documentId="13_ncr:1_{64BF79DA-DFC5-4510-B84D-5CBE6454A1B0}" xr6:coauthVersionLast="47" xr6:coauthVersionMax="47" xr10:uidLastSave="{00000000-0000-0000-0000-000000000000}"/>
  <bookViews>
    <workbookView xWindow="-120" yWindow="-120" windowWidth="29040" windowHeight="15720" xr2:uid="{A4394BCC-479C-4A50-95DD-F9682CAA827A}"/>
  </bookViews>
  <sheets>
    <sheet name="校外講師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J6" i="1" s="1"/>
  <c r="F6" i="1" l="1"/>
  <c r="F7" i="1"/>
  <c r="F8" i="1"/>
  <c r="F9" i="1"/>
  <c r="J7" i="1"/>
  <c r="F11" i="1"/>
  <c r="F13" i="1"/>
  <c r="F10" i="1"/>
  <c r="F12" i="1"/>
  <c r="J3" i="1"/>
  <c r="F3" i="1"/>
  <c r="J4" i="1"/>
  <c r="F4" i="1"/>
  <c r="J5" i="1"/>
  <c r="F5" i="1"/>
  <c r="K4" i="1" l="1"/>
  <c r="K5" i="1"/>
  <c r="K6" i="1"/>
  <c r="K7" i="1"/>
  <c r="G3" i="1"/>
  <c r="K3" i="1"/>
  <c r="G8" i="1"/>
  <c r="G5" i="1"/>
  <c r="G6" i="1"/>
  <c r="G9" i="1"/>
  <c r="G11" i="1"/>
  <c r="G12" i="1"/>
  <c r="G4" i="1"/>
  <c r="G7" i="1"/>
  <c r="G10" i="1"/>
  <c r="G13" i="1"/>
</calcChain>
</file>

<file path=xl/sharedStrings.xml><?xml version="1.0" encoding="utf-8"?>
<sst xmlns="http://schemas.openxmlformats.org/spreadsheetml/2006/main" count="24" uniqueCount="23">
  <si>
    <t>鐘點費</t>
    <phoneticPr fontId="2" type="noConversion"/>
  </si>
  <si>
    <t>學生數(上限)</t>
    <phoneticPr fontId="2" type="noConversion"/>
  </si>
  <si>
    <t>報名費</t>
    <phoneticPr fontId="2" type="noConversion"/>
  </si>
  <si>
    <t>報名人數</t>
    <phoneticPr fontId="2" type="noConversion"/>
  </si>
  <si>
    <t>實際鐘點費</t>
    <phoneticPr fontId="2" type="noConversion"/>
  </si>
  <si>
    <t>即可算出預估報名費和報名人數的</t>
    <phoneticPr fontId="2" type="noConversion"/>
  </si>
  <si>
    <t>相對應實際鐘點費</t>
    <phoneticPr fontId="2" type="noConversion"/>
  </si>
  <si>
    <t>本表僅供試算使用，請勿任意更改公式</t>
    <phoneticPr fontId="2" type="noConversion"/>
  </si>
  <si>
    <t>若有疑問請洽訓育組 (03)3922797#340 施老師</t>
    <phoneticPr fontId="2" type="noConversion"/>
  </si>
  <si>
    <r>
      <t>，只修改</t>
    </r>
    <r>
      <rPr>
        <sz val="12"/>
        <color rgb="FFFF0000"/>
        <rFont val="新細明體"/>
        <family val="1"/>
        <charset val="136"/>
        <scheme val="minor"/>
      </rPr>
      <t>紅字體數字</t>
    </r>
    <r>
      <rPr>
        <sz val="12"/>
        <color theme="1"/>
        <rFont val="新細明體"/>
        <family val="2"/>
        <charset val="136"/>
        <scheme val="minor"/>
      </rPr>
      <t>即可</t>
    </r>
    <phoneticPr fontId="2" type="noConversion"/>
  </si>
  <si>
    <r>
      <t>(舞蹈類社團上限可申請至</t>
    </r>
    <r>
      <rPr>
        <b/>
        <sz val="12"/>
        <color rgb="FFFF0000"/>
        <rFont val="新細明體"/>
        <family val="1"/>
        <charset val="136"/>
        <scheme val="minor"/>
      </rPr>
      <t>25</t>
    </r>
    <r>
      <rPr>
        <b/>
        <sz val="12"/>
        <color theme="1"/>
        <rFont val="新細明體"/>
        <family val="1"/>
        <charset val="136"/>
        <scheme val="minor"/>
      </rPr>
      <t>人)</t>
    </r>
    <phoneticPr fontId="2" type="noConversion"/>
  </si>
  <si>
    <t>整學期薪資(上滿15次)</t>
    <phoneticPr fontId="2" type="noConversion"/>
  </si>
  <si>
    <r>
      <t>(以上表格供</t>
    </r>
    <r>
      <rPr>
        <sz val="12"/>
        <color rgb="FFFF0000"/>
        <rFont val="新細明體"/>
        <family val="1"/>
        <charset val="136"/>
        <scheme val="minor"/>
      </rPr>
      <t>舞蹈類</t>
    </r>
    <r>
      <rPr>
        <sz val="12"/>
        <color theme="1"/>
        <rFont val="新細明體"/>
        <family val="2"/>
        <charset val="136"/>
        <scheme val="minor"/>
      </rPr>
      <t>社團參考)</t>
    </r>
    <phoneticPr fontId="2" type="noConversion"/>
  </si>
  <si>
    <t>注意：一次上課都算兩個鐘點費唷!!</t>
    <phoneticPr fontId="2" type="noConversion"/>
  </si>
  <si>
    <t>龍安國小114學年度上學期課後社團外聘教師鐘點費試算表 (僅供試算，實際金額以薪資表為主)</t>
    <phoneticPr fontId="2" type="noConversion"/>
  </si>
  <si>
    <t>鐘點費上限為1400，學生數上限為20</t>
    <phoneticPr fontId="2" type="noConversion"/>
  </si>
  <si>
    <t>.</t>
    <phoneticPr fontId="2" type="noConversion"/>
  </si>
  <si>
    <t>113學年度下學期社團外聘教師平均薪資 1172元/節，供參考</t>
    <phoneticPr fontId="2" type="noConversion"/>
  </si>
  <si>
    <r>
      <t>請於</t>
    </r>
    <r>
      <rPr>
        <sz val="12"/>
        <color rgb="FFFF0000"/>
        <rFont val="新細明體"/>
        <family val="1"/>
        <charset val="136"/>
        <scheme val="minor"/>
      </rPr>
      <t>鐘點費</t>
    </r>
    <r>
      <rPr>
        <sz val="12"/>
        <color theme="1"/>
        <rFont val="新細明體"/>
        <family val="2"/>
        <charset val="136"/>
        <scheme val="minor"/>
      </rPr>
      <t>和</t>
    </r>
    <r>
      <rPr>
        <sz val="12"/>
        <color rgb="FFFF0000"/>
        <rFont val="新細明體"/>
        <family val="1"/>
        <charset val="136"/>
        <scheme val="minor"/>
      </rPr>
      <t>學生數(上限)</t>
    </r>
    <r>
      <rPr>
        <sz val="12"/>
        <color theme="1"/>
        <rFont val="新細明體"/>
        <family val="2"/>
        <charset val="136"/>
        <scheme val="minor"/>
      </rPr>
      <t>做數字修改</t>
    </r>
    <phoneticPr fontId="2" type="noConversion"/>
  </si>
  <si>
    <t>備註：1.材料費不列入本公式計算，但不宜大於報名費。</t>
    <phoneticPr fontId="2" type="noConversion"/>
  </si>
  <si>
    <t>實際鐘點費(不含勞保自付額)</t>
    <phoneticPr fontId="2" type="noConversion"/>
  </si>
  <si>
    <t>整學期薪資(上滿15次不含勞保自付額)</t>
    <phoneticPr fontId="2" type="noConversion"/>
  </si>
  <si>
    <t xml:space="preserve">            2.勞保自付額一日約38元，十五次約 38*15=570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</si>
</sst>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4" borderId="1" xfId="0" applyFill="1" applyBorder="1">
      <alignment vertical="center"/>
    </xf>
    <xf numFmtId="0" fontId="1" fillId="2" borderId="2" xfId="0" applyFont="1" applyFill="1" applyBorder="1">
      <alignment vertical="center"/>
    </xf>
    <xf numFmtId="0" fontId="0" fillId="0" borderId="1" xfId="0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0" borderId="0" xfId="0" applyAlignment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6" borderId="1" xfId="0" applyFill="1" applyBorder="1">
      <alignment vertical="center"/>
    </xf>
    <xf numFmtId="0" fontId="0" fillId="3" borderId="13" xfId="0" applyFill="1" applyBorder="1">
      <alignment vertical="center"/>
    </xf>
    <xf numFmtId="0" fontId="1" fillId="3" borderId="11" xfId="0" applyFont="1" applyFill="1" applyBorder="1">
      <alignment vertical="center"/>
    </xf>
    <xf numFmtId="0" fontId="0" fillId="0" borderId="11" xfId="0" applyBorder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176" fontId="0" fillId="5" borderId="8" xfId="0" applyNumberFormat="1" applyFill="1" applyBorder="1">
      <alignment vertical="center"/>
    </xf>
    <xf numFmtId="0" fontId="0" fillId="7" borderId="4" xfId="0" applyFill="1" applyBorder="1">
      <alignment vertical="center"/>
    </xf>
    <xf numFmtId="0" fontId="0" fillId="7" borderId="0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3C42-E689-4841-905D-7B97BC48175C}">
  <dimension ref="A1:L22"/>
  <sheetViews>
    <sheetView tabSelected="1" zoomScale="145" zoomScaleNormal="145" workbookViewId="0">
      <selection activeCell="G7" sqref="G7"/>
    </sheetView>
  </sheetViews>
  <sheetFormatPr defaultRowHeight="16.5" x14ac:dyDescent="0.25"/>
  <cols>
    <col min="2" max="3" width="13" bestFit="1" customWidth="1"/>
    <col min="4" max="5" width="8.25" customWidth="1"/>
    <col min="6" max="6" width="28.625" bestFit="1" customWidth="1"/>
    <col min="7" max="7" width="33.5" customWidth="1"/>
    <col min="8" max="8" width="3.125" customWidth="1"/>
    <col min="9" max="9" width="9.5" bestFit="1" customWidth="1"/>
    <col min="10" max="10" width="12.75" bestFit="1" customWidth="1"/>
    <col min="11" max="11" width="20" customWidth="1"/>
  </cols>
  <sheetData>
    <row r="1" spans="1:12" x14ac:dyDescent="0.25">
      <c r="A1" s="25" t="s">
        <v>14</v>
      </c>
      <c r="B1" s="25"/>
      <c r="C1" s="25"/>
      <c r="D1" s="25"/>
      <c r="E1" s="25"/>
      <c r="F1" s="25"/>
      <c r="G1" s="25"/>
      <c r="H1" s="13"/>
    </row>
    <row r="2" spans="1:12" x14ac:dyDescent="0.25">
      <c r="A2" s="3" t="s">
        <v>0</v>
      </c>
      <c r="B2" s="3" t="s">
        <v>1</v>
      </c>
      <c r="D2" s="19" t="s">
        <v>2</v>
      </c>
      <c r="E2" s="3" t="s">
        <v>3</v>
      </c>
      <c r="F2" s="3" t="s">
        <v>20</v>
      </c>
      <c r="G2" s="3" t="s">
        <v>21</v>
      </c>
      <c r="I2" s="3" t="s">
        <v>3</v>
      </c>
      <c r="J2" s="3" t="s">
        <v>4</v>
      </c>
      <c r="K2" s="3" t="s">
        <v>11</v>
      </c>
    </row>
    <row r="3" spans="1:12" x14ac:dyDescent="0.25">
      <c r="A3" s="2">
        <v>1000</v>
      </c>
      <c r="B3" s="2">
        <v>20</v>
      </c>
      <c r="D3" s="22">
        <f>(A3*2*15+3420)/0.85/B3</f>
        <v>1965.8823529411766</v>
      </c>
      <c r="E3" s="3">
        <v>20</v>
      </c>
      <c r="F3" s="16">
        <f>(D3*E3*0.85-3420)/2/15</f>
        <v>1000</v>
      </c>
      <c r="G3" s="1">
        <f>F3*2*15</f>
        <v>30000</v>
      </c>
      <c r="I3" s="3">
        <v>25</v>
      </c>
      <c r="J3" s="16">
        <f>(D3*I3*0.85-3420)/2/15</f>
        <v>1278.5</v>
      </c>
      <c r="K3" s="1">
        <f t="shared" ref="K3:K7" si="0">J3*2*15</f>
        <v>38355</v>
      </c>
      <c r="L3" s="20"/>
    </row>
    <row r="4" spans="1:12" x14ac:dyDescent="0.25">
      <c r="E4" s="3">
        <v>19</v>
      </c>
      <c r="F4" s="16">
        <f>(D3*E4*0.85-3420)/2/15</f>
        <v>944.30000000000007</v>
      </c>
      <c r="G4" s="1">
        <f t="shared" ref="G4:G13" si="1">F4*2*15</f>
        <v>28329.000000000004</v>
      </c>
      <c r="I4" s="3">
        <v>24</v>
      </c>
      <c r="J4" s="16">
        <f>(D3*I4*0.85-3420)/2/15</f>
        <v>1222.8</v>
      </c>
      <c r="K4" s="1">
        <f t="shared" si="0"/>
        <v>36684</v>
      </c>
    </row>
    <row r="5" spans="1:12" x14ac:dyDescent="0.25">
      <c r="A5" s="18" t="s">
        <v>13</v>
      </c>
      <c r="B5" s="17"/>
      <c r="C5" s="15"/>
      <c r="E5" s="3">
        <v>18</v>
      </c>
      <c r="F5" s="16">
        <f>(D3*E5*0.85-3420)/2/15</f>
        <v>888.59999999999991</v>
      </c>
      <c r="G5" s="1">
        <f t="shared" si="1"/>
        <v>26657.999999999996</v>
      </c>
      <c r="I5" s="3">
        <v>23</v>
      </c>
      <c r="J5" s="16">
        <f>(D3*I5*0.85-3420)/2/15</f>
        <v>1167.0999999999999</v>
      </c>
      <c r="K5" s="1">
        <f t="shared" si="0"/>
        <v>35013</v>
      </c>
    </row>
    <row r="6" spans="1:12" x14ac:dyDescent="0.25">
      <c r="E6" s="3">
        <v>17</v>
      </c>
      <c r="F6" s="16">
        <f>(D3*E6*0.85-3420)/2/15</f>
        <v>832.9</v>
      </c>
      <c r="G6" s="1">
        <f t="shared" si="1"/>
        <v>24987</v>
      </c>
      <c r="I6" s="3">
        <v>22</v>
      </c>
      <c r="J6" s="16">
        <f>(D3*I6*0.85-3420)/2/15</f>
        <v>1111.4000000000003</v>
      </c>
      <c r="K6" s="1">
        <f t="shared" si="0"/>
        <v>33342.000000000007</v>
      </c>
    </row>
    <row r="7" spans="1:12" x14ac:dyDescent="0.25">
      <c r="A7" s="4" t="s">
        <v>18</v>
      </c>
      <c r="B7" s="5"/>
      <c r="C7" s="6"/>
      <c r="E7" s="3">
        <v>16</v>
      </c>
      <c r="F7" s="16">
        <f>(D3*E7*0.85-3420)/2/15</f>
        <v>777.2</v>
      </c>
      <c r="G7" s="1">
        <f t="shared" si="1"/>
        <v>23316</v>
      </c>
      <c r="I7" s="3">
        <v>21</v>
      </c>
      <c r="J7" s="16">
        <f>(D3*I7*0.85-3420)/2/15</f>
        <v>1055.7</v>
      </c>
      <c r="K7" s="1">
        <f t="shared" si="0"/>
        <v>31671</v>
      </c>
    </row>
    <row r="8" spans="1:12" x14ac:dyDescent="0.25">
      <c r="A8" s="7" t="s">
        <v>5</v>
      </c>
      <c r="B8" s="8"/>
      <c r="C8" s="9"/>
      <c r="E8" s="3">
        <v>15</v>
      </c>
      <c r="F8" s="16">
        <f>(D3*E8*0.85-3420)/2/15</f>
        <v>721.50000000000011</v>
      </c>
      <c r="G8" s="1">
        <f t="shared" si="1"/>
        <v>21645.000000000004</v>
      </c>
      <c r="I8" s="26" t="s">
        <v>12</v>
      </c>
      <c r="J8" s="26"/>
      <c r="K8" s="26"/>
    </row>
    <row r="9" spans="1:12" x14ac:dyDescent="0.25">
      <c r="A9" s="10" t="s">
        <v>6</v>
      </c>
      <c r="B9" s="11"/>
      <c r="C9" s="12"/>
      <c r="E9" s="3">
        <v>14</v>
      </c>
      <c r="F9" s="16">
        <f>(D3*E9*0.85-3420)/2/15</f>
        <v>665.8</v>
      </c>
      <c r="G9" s="1">
        <f t="shared" si="1"/>
        <v>19974</v>
      </c>
    </row>
    <row r="10" spans="1:12" x14ac:dyDescent="0.25">
      <c r="E10" s="3">
        <v>13</v>
      </c>
      <c r="F10" s="16">
        <f>(D3*E10*0.85-3420)/2/15</f>
        <v>610.1</v>
      </c>
      <c r="G10" s="1">
        <f t="shared" si="1"/>
        <v>18303</v>
      </c>
    </row>
    <row r="11" spans="1:12" x14ac:dyDescent="0.25">
      <c r="A11" s="4" t="s">
        <v>7</v>
      </c>
      <c r="B11" s="5"/>
      <c r="C11" s="6"/>
      <c r="E11" s="3">
        <v>12</v>
      </c>
      <c r="F11" s="16">
        <f>(D3*E11*0.85-3420)/2/15</f>
        <v>554.4</v>
      </c>
      <c r="G11" s="1">
        <f t="shared" si="1"/>
        <v>16632</v>
      </c>
    </row>
    <row r="12" spans="1:12" x14ac:dyDescent="0.25">
      <c r="A12" s="10" t="s">
        <v>9</v>
      </c>
      <c r="B12" s="11"/>
      <c r="C12" s="12"/>
      <c r="E12" s="3">
        <v>11</v>
      </c>
      <c r="F12" s="16">
        <f>(D3*E12*0.85-3420)/2/15</f>
        <v>498.7000000000001</v>
      </c>
      <c r="G12" s="1">
        <f t="shared" si="1"/>
        <v>14961.000000000004</v>
      </c>
    </row>
    <row r="13" spans="1:12" x14ac:dyDescent="0.25">
      <c r="E13" s="3">
        <v>10</v>
      </c>
      <c r="F13" s="16">
        <f>(D3*E13*0.85-3420)/2/15</f>
        <v>443</v>
      </c>
      <c r="G13" s="1">
        <f t="shared" si="1"/>
        <v>13290</v>
      </c>
    </row>
    <row r="14" spans="1:12" x14ac:dyDescent="0.25">
      <c r="A14" s="8" t="s">
        <v>15</v>
      </c>
      <c r="B14" s="8"/>
      <c r="C14" s="8"/>
      <c r="E14" s="3"/>
      <c r="F14" s="16"/>
      <c r="G14" s="1"/>
    </row>
    <row r="15" spans="1:12" ht="17.25" customHeight="1" x14ac:dyDescent="0.25">
      <c r="A15" s="20" t="s">
        <v>10</v>
      </c>
      <c r="E15" s="3"/>
      <c r="F15" s="16"/>
      <c r="G15" s="1"/>
      <c r="J15" t="s">
        <v>16</v>
      </c>
    </row>
    <row r="16" spans="1:12" x14ac:dyDescent="0.25">
      <c r="E16" s="3"/>
      <c r="F16" s="16"/>
      <c r="G16" s="1"/>
    </row>
    <row r="17" spans="1:7" x14ac:dyDescent="0.25">
      <c r="A17" s="14" t="s">
        <v>8</v>
      </c>
      <c r="B17" s="17"/>
      <c r="C17" s="17"/>
      <c r="D17" s="17"/>
      <c r="E17" s="23"/>
      <c r="F17" s="23"/>
      <c r="G17" s="23"/>
    </row>
    <row r="18" spans="1:7" x14ac:dyDescent="0.25">
      <c r="E18" s="24"/>
      <c r="F18" s="24"/>
      <c r="G18" s="24"/>
    </row>
    <row r="19" spans="1:7" x14ac:dyDescent="0.25">
      <c r="A19" s="14" t="s">
        <v>17</v>
      </c>
      <c r="B19" s="14"/>
      <c r="C19" s="14"/>
      <c r="D19" s="14"/>
      <c r="E19" s="14"/>
      <c r="F19" s="24"/>
      <c r="G19" s="24"/>
    </row>
    <row r="20" spans="1:7" x14ac:dyDescent="0.25">
      <c r="E20" s="24"/>
      <c r="F20" s="24"/>
      <c r="G20" s="24"/>
    </row>
    <row r="21" spans="1:7" x14ac:dyDescent="0.25">
      <c r="A21" s="21" t="s">
        <v>19</v>
      </c>
      <c r="B21" s="21"/>
      <c r="C21" s="21"/>
      <c r="D21" s="21"/>
      <c r="E21" s="21"/>
      <c r="F21" s="24"/>
      <c r="G21" s="24"/>
    </row>
    <row r="22" spans="1:7" x14ac:dyDescent="0.25">
      <c r="A22" s="21" t="s">
        <v>22</v>
      </c>
      <c r="B22" s="21"/>
      <c r="C22" s="21"/>
      <c r="D22" s="21"/>
      <c r="E22" s="21"/>
    </row>
  </sheetData>
  <mergeCells count="2">
    <mergeCell ref="A1:G1"/>
    <mergeCell ref="I8:K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校外講師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草原 草原</cp:lastModifiedBy>
  <dcterms:created xsi:type="dcterms:W3CDTF">2021-12-05T09:32:39Z</dcterms:created>
  <dcterms:modified xsi:type="dcterms:W3CDTF">2025-06-09T06:53:03Z</dcterms:modified>
</cp:coreProperties>
</file>